
<file path=[Content_Types].xml><?xml version="1.0" encoding="utf-8"?>
<Types xmlns="http://schemas.openxmlformats.org/package/2006/content-types">
  <Default Extension="gif" ContentType="image/gi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102"/>
  <workbookPr codeName="ThisWorkbook" defaultThemeVersion="166925"/>
  <mc:AlternateContent xmlns:mc="http://schemas.openxmlformats.org/markup-compatibility/2006">
    <mc:Choice Requires="x15">
      <x15ac:absPath xmlns:x15ac="http://schemas.microsoft.com/office/spreadsheetml/2010/11/ac" url="/Users/maeda/Desktop/working/_学会発表/20251106_excelML_SiE/"/>
    </mc:Choice>
  </mc:AlternateContent>
  <xr:revisionPtr revIDLastSave="0" documentId="13_ncr:1_{D1C7B2EB-9CE8-1445-AA2F-DC563F6A67E5}" xr6:coauthVersionLast="47" xr6:coauthVersionMax="47" xr10:uidLastSave="{00000000-0000-0000-0000-000000000000}"/>
  <bookViews>
    <workbookView xWindow="0" yWindow="500" windowWidth="28800" windowHeight="17500" xr2:uid="{5EBF9128-6FDD-4147-8CE8-BC441C4C9CD9}"/>
  </bookViews>
  <sheets>
    <sheet name="Sheet1" sheetId="15" r:id="rId1"/>
    <sheet name="(Demo Movie)" sheetId="16" r:id="rId2"/>
  </sheets>
  <definedNames>
    <definedName name="b_1" localSheetId="0">Sheet1!$E$9</definedName>
    <definedName name="b_1">#REF!</definedName>
    <definedName name="b_2" localSheetId="0">Sheet1!$E$12</definedName>
    <definedName name="b_2">#REF!</definedName>
    <definedName name="b_3" localSheetId="0">Sheet1!$E$6</definedName>
    <definedName name="b_3">#REF!</definedName>
    <definedName name="delta">#REF!</definedName>
    <definedName name="solver_adj" localSheetId="0" hidden="1">Sheet1!$E$4:$E$21</definedName>
    <definedName name="solver_cvg" localSheetId="0" hidden="1">0.0001</definedName>
    <definedName name="solver_drv" localSheetId="0" hidden="1">1</definedName>
    <definedName name="solver_eng" localSheetId="0" hidden="1">1</definedName>
    <definedName name="solver_itr" localSheetId="0" hidden="1">2147483647</definedName>
    <definedName name="solver_lin" localSheetId="0" hidden="1">2</definedName>
    <definedName name="solver_mip" localSheetId="0" hidden="1">2147483647</definedName>
    <definedName name="solver_mni" localSheetId="0" hidden="1">30</definedName>
    <definedName name="solver_mrt" localSheetId="0" hidden="1">0.075</definedName>
    <definedName name="solver_msl" localSheetId="0" hidden="1">2</definedName>
    <definedName name="solver_neg" localSheetId="0" hidden="1">2</definedName>
    <definedName name="solver_nod" localSheetId="0" hidden="1">2147483647</definedName>
    <definedName name="solver_num" localSheetId="0" hidden="1">0</definedName>
    <definedName name="solver_opt" localSheetId="0" hidden="1">Sheet1!#REF!</definedName>
    <definedName name="solver_pre" localSheetId="0" hidden="1">0.000001</definedName>
    <definedName name="solver_rbv" localSheetId="0" hidden="1">1</definedName>
    <definedName name="solver_rlx" localSheetId="0" hidden="1">2</definedName>
    <definedName name="solver_rsd" localSheetId="0" hidden="1">0</definedName>
    <definedName name="solver_scl" localSheetId="0" hidden="1">1</definedName>
    <definedName name="solver_sho" localSheetId="0" hidden="1">2</definedName>
    <definedName name="solver_ssz" localSheetId="0" hidden="1">100</definedName>
    <definedName name="solver_tim" localSheetId="0" hidden="1">2147483647</definedName>
    <definedName name="solver_tol" localSheetId="0" hidden="1">0.01</definedName>
    <definedName name="solver_typ" localSheetId="0" hidden="1">2</definedName>
    <definedName name="solver_val" localSheetId="0" hidden="1">0</definedName>
    <definedName name="solver_ver" localSheetId="0" hidden="1">2</definedName>
    <definedName name="w_1" localSheetId="0">Sheet1!$E$4</definedName>
    <definedName name="w_1">#REF!</definedName>
    <definedName name="w_11" localSheetId="0">Sheet1!$E$7</definedName>
    <definedName name="w_11">#REF!</definedName>
    <definedName name="w_12" localSheetId="0">Sheet1!$E$8</definedName>
    <definedName name="w_12">#REF!</definedName>
    <definedName name="w_2" localSheetId="0">Sheet1!$E$5</definedName>
    <definedName name="w_2">#REF!</definedName>
    <definedName name="w_21" localSheetId="0">Sheet1!$E$10</definedName>
    <definedName name="w_21">#REF!</definedName>
    <definedName name="w_22" localSheetId="0">Sheet1!$E$11</definedName>
    <definedName name="w_22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4" i="15" l="1" a="1"/>
  <c r="K4" i="15" s="1"/>
  <c r="K5" i="15" a="1"/>
  <c r="K5" i="15" s="1"/>
  <c r="P20" i="15" l="1"/>
  <c r="K6" i="15" a="1"/>
  <c r="K6" i="15" s="1"/>
  <c r="J19" i="15"/>
  <c r="S24" i="15"/>
  <c r="X15" i="15"/>
  <c r="Q29" i="15"/>
  <c r="P27" i="15"/>
  <c r="P25" i="15"/>
  <c r="S21" i="15"/>
  <c r="P18" i="15"/>
  <c r="L7" i="15" a="1"/>
  <c r="L7" i="15" s="1"/>
  <c r="L6" i="15" a="1"/>
  <c r="L6" i="15" s="1"/>
  <c r="L5" i="15" a="1"/>
  <c r="L5" i="15" s="1"/>
  <c r="L4" i="15" a="1"/>
  <c r="L4" i="15" s="1"/>
  <c r="M4" i="15" s="1" a="1"/>
  <c r="M4" i="15" s="1"/>
  <c r="P4" i="15" s="1"/>
  <c r="K7" i="15" l="1" a="1"/>
  <c r="K7" i="15" s="1"/>
  <c r="M7" i="15" s="1" a="1"/>
  <c r="M7" i="15" s="1"/>
  <c r="P7" i="15" s="1"/>
  <c r="T26" i="15"/>
  <c r="Q22" i="15"/>
  <c r="M5" i="15" a="1"/>
  <c r="M5" i="15" s="1"/>
  <c r="P5" i="15" s="1"/>
  <c r="J20" i="15"/>
  <c r="M6" i="15" a="1"/>
  <c r="M6" i="15" s="1"/>
  <c r="M10" i="15" l="1" a="1"/>
  <c r="M10" i="15" s="1"/>
  <c r="N5" i="15"/>
  <c r="N7" i="15"/>
  <c r="N4" i="15"/>
  <c r="N6" i="15"/>
  <c r="P6" i="15"/>
  <c r="V6" i="15" s="1"/>
  <c r="V4" i="15"/>
  <c r="S4" i="15"/>
  <c r="Q4" i="15"/>
  <c r="R4" i="15"/>
  <c r="V7" i="15"/>
  <c r="S7" i="15"/>
  <c r="R7" i="15"/>
  <c r="Q7" i="15"/>
  <c r="V5" i="15"/>
  <c r="Q5" i="15"/>
  <c r="S5" i="15"/>
  <c r="R5" i="15"/>
  <c r="N10" i="15" l="1" a="1"/>
  <c r="N10" i="15" s="1"/>
  <c r="Q6" i="15"/>
  <c r="Q10" i="15" s="1"/>
  <c r="X16" i="15" s="1"/>
  <c r="S6" i="15"/>
  <c r="S10" i="15" s="1"/>
  <c r="X21" i="15" s="1"/>
  <c r="R6" i="15"/>
  <c r="R10" i="15" s="1"/>
  <c r="X17" i="15" s="1"/>
  <c r="P10" i="15"/>
  <c r="X18" i="15" s="1"/>
  <c r="X6" i="15"/>
  <c r="W6" i="15"/>
  <c r="U4" i="15"/>
  <c r="T4" i="15"/>
  <c r="X7" i="15"/>
  <c r="W7" i="15"/>
  <c r="X4" i="15"/>
  <c r="V10" i="15"/>
  <c r="X24" i="15" s="1"/>
  <c r="W4" i="15"/>
  <c r="U5" i="15"/>
  <c r="T5" i="15"/>
  <c r="X5" i="15"/>
  <c r="W5" i="15"/>
  <c r="T7" i="15"/>
  <c r="U7" i="15"/>
  <c r="T6" i="15" l="1"/>
  <c r="T10" i="15" s="1"/>
  <c r="X19" i="15" s="1"/>
  <c r="U6" i="15"/>
  <c r="U10" i="15" s="1"/>
  <c r="X20" i="15" s="1"/>
  <c r="W10" i="15"/>
  <c r="X22" i="15" s="1"/>
  <c r="X10" i="15"/>
  <c r="X23" i="15" s="1"/>
</calcChain>
</file>

<file path=xl/metadata.xml><?xml version="1.0" encoding="utf-8"?>
<metadata xmlns="http://schemas.openxmlformats.org/spreadsheetml/2006/main" xmlns:xda="http://schemas.microsoft.com/office/spreadsheetml/2017/dynamicarray">
  <metadataTypes count="1">
    <metadataType name="XLDAPR" minSupportedVersion="120000" copy="1" pasteAll="1" pasteValues="1" merge="1" splitFirst="1" rowColShift="1" clearFormats="1" clearComments="1" assign="1" coerce="1" cellMeta="1"/>
  </metadataTypes>
  <futureMetadata name="XLDAPR" count="1">
    <bk>
      <extLst>
        <ext uri="{bdbb8cdc-fa1e-496e-a857-3c3f30c029c3}">
          <xda:dynamicArrayProperties fDynamic="1" fCollapsed="0"/>
        </ext>
      </extLst>
    </bk>
  </futureMetadata>
  <cellMetadata count="1">
    <bk>
      <rc t="1" v="0"/>
    </bk>
  </cellMetadata>
</metadata>
</file>

<file path=xl/sharedStrings.xml><?xml version="1.0" encoding="utf-8"?>
<sst xmlns="http://schemas.openxmlformats.org/spreadsheetml/2006/main" count="65" uniqueCount="63">
  <si>
    <t>y</t>
    <phoneticPr fontId="1"/>
  </si>
  <si>
    <t>E</t>
    <phoneticPr fontId="1"/>
  </si>
  <si>
    <r>
      <t>y</t>
    </r>
    <r>
      <rPr>
        <sz val="12"/>
        <color theme="1"/>
        <rFont val="Arial Unicode MS"/>
        <family val="2"/>
      </rPr>
      <t>̂</t>
    </r>
    <phoneticPr fontId="1"/>
  </si>
  <si>
    <r>
      <t>x</t>
    </r>
    <r>
      <rPr>
        <vertAlign val="subscript"/>
        <sz val="12"/>
        <color theme="1"/>
        <rFont val="Aptos"/>
      </rPr>
      <t>1</t>
    </r>
    <phoneticPr fontId="1"/>
  </si>
  <si>
    <r>
      <t>x</t>
    </r>
    <r>
      <rPr>
        <vertAlign val="subscript"/>
        <sz val="12"/>
        <color theme="1"/>
        <rFont val="Aptos"/>
      </rPr>
      <t>2</t>
    </r>
    <phoneticPr fontId="1"/>
  </si>
  <si>
    <r>
      <t>z</t>
    </r>
    <r>
      <rPr>
        <vertAlign val="subscript"/>
        <sz val="12"/>
        <color theme="1"/>
        <rFont val="Aptos"/>
      </rPr>
      <t>1</t>
    </r>
    <phoneticPr fontId="1"/>
  </si>
  <si>
    <r>
      <t>z</t>
    </r>
    <r>
      <rPr>
        <vertAlign val="subscript"/>
        <sz val="12"/>
        <color theme="1"/>
        <rFont val="Aptos"/>
      </rPr>
      <t>2</t>
    </r>
    <phoneticPr fontId="1"/>
  </si>
  <si>
    <r>
      <t>(y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-y)</t>
    </r>
  </si>
  <si>
    <r>
      <t>(y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-y)
z</t>
    </r>
    <r>
      <rPr>
        <vertAlign val="subscript"/>
        <sz val="12"/>
        <color theme="1"/>
        <rFont val="Aptos"/>
      </rPr>
      <t>1</t>
    </r>
  </si>
  <si>
    <r>
      <t>(y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-y)
z</t>
    </r>
    <r>
      <rPr>
        <vertAlign val="subscript"/>
        <sz val="12"/>
        <color theme="1"/>
        <rFont val="Aptos"/>
      </rPr>
      <t>2</t>
    </r>
  </si>
  <si>
    <r>
      <t>(y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-y)
w</t>
    </r>
    <r>
      <rPr>
        <vertAlign val="subscript"/>
        <sz val="12"/>
        <color theme="1"/>
        <rFont val="Aptos"/>
      </rPr>
      <t>1</t>
    </r>
    <r>
      <rPr>
        <sz val="12"/>
        <color theme="1"/>
        <rFont val="Aptos"/>
      </rPr>
      <t>z</t>
    </r>
    <r>
      <rPr>
        <vertAlign val="subscript"/>
        <sz val="12"/>
        <color theme="1"/>
        <rFont val="Aptos"/>
      </rPr>
      <t>1</t>
    </r>
    <r>
      <rPr>
        <sz val="12"/>
        <color theme="1"/>
        <rFont val="Aptos"/>
      </rPr>
      <t>(1-z</t>
    </r>
    <r>
      <rPr>
        <vertAlign val="subscript"/>
        <sz val="12"/>
        <color theme="1"/>
        <rFont val="Aptos"/>
      </rPr>
      <t>1</t>
    </r>
    <r>
      <rPr>
        <sz val="12"/>
        <color theme="1"/>
        <rFont val="Aptos"/>
      </rPr>
      <t>)</t>
    </r>
  </si>
  <si>
    <r>
      <t>(y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-y)
w</t>
    </r>
    <r>
      <rPr>
        <vertAlign val="subscript"/>
        <sz val="12"/>
        <color theme="1"/>
        <rFont val="Aptos"/>
      </rPr>
      <t>1</t>
    </r>
    <r>
      <rPr>
        <sz val="12"/>
        <color theme="1"/>
        <rFont val="Aptos"/>
      </rPr>
      <t>z</t>
    </r>
    <r>
      <rPr>
        <vertAlign val="subscript"/>
        <sz val="12"/>
        <color theme="1"/>
        <rFont val="Aptos"/>
      </rPr>
      <t>1</t>
    </r>
    <r>
      <rPr>
        <sz val="12"/>
        <color theme="1"/>
        <rFont val="Aptos"/>
      </rPr>
      <t>(1-z</t>
    </r>
    <r>
      <rPr>
        <vertAlign val="subscript"/>
        <sz val="12"/>
        <color theme="1"/>
        <rFont val="Aptos"/>
      </rPr>
      <t>1</t>
    </r>
    <r>
      <rPr>
        <sz val="12"/>
        <color theme="1"/>
        <rFont val="Aptos"/>
      </rPr>
      <t>)
x</t>
    </r>
    <r>
      <rPr>
        <vertAlign val="subscript"/>
        <sz val="12"/>
        <color theme="1"/>
        <rFont val="Aptos"/>
      </rPr>
      <t>1</t>
    </r>
  </si>
  <si>
    <r>
      <t>(y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-y)
w</t>
    </r>
    <r>
      <rPr>
        <vertAlign val="subscript"/>
        <sz val="12"/>
        <color theme="1"/>
        <rFont val="Aptos"/>
      </rPr>
      <t>1</t>
    </r>
    <r>
      <rPr>
        <sz val="12"/>
        <color theme="1"/>
        <rFont val="Aptos"/>
      </rPr>
      <t>z</t>
    </r>
    <r>
      <rPr>
        <vertAlign val="subscript"/>
        <sz val="12"/>
        <color theme="1"/>
        <rFont val="Aptos"/>
      </rPr>
      <t>1</t>
    </r>
    <r>
      <rPr>
        <sz val="12"/>
        <color theme="1"/>
        <rFont val="Aptos"/>
      </rPr>
      <t>(1-z</t>
    </r>
    <r>
      <rPr>
        <vertAlign val="subscript"/>
        <sz val="12"/>
        <color theme="1"/>
        <rFont val="Aptos"/>
      </rPr>
      <t>1</t>
    </r>
    <r>
      <rPr>
        <sz val="12"/>
        <color theme="1"/>
        <rFont val="Aptos"/>
      </rPr>
      <t>)
x</t>
    </r>
    <r>
      <rPr>
        <vertAlign val="subscript"/>
        <sz val="12"/>
        <color theme="1"/>
        <rFont val="Aptos"/>
      </rPr>
      <t>2</t>
    </r>
  </si>
  <si>
    <r>
      <t>(y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-y)
w</t>
    </r>
    <r>
      <rPr>
        <vertAlign val="subscript"/>
        <sz val="12"/>
        <color theme="1"/>
        <rFont val="Aptos"/>
      </rPr>
      <t>2</t>
    </r>
    <r>
      <rPr>
        <sz val="12"/>
        <color theme="1"/>
        <rFont val="Aptos"/>
      </rPr>
      <t>z</t>
    </r>
    <r>
      <rPr>
        <vertAlign val="subscript"/>
        <sz val="12"/>
        <color theme="1"/>
        <rFont val="Aptos"/>
      </rPr>
      <t>2</t>
    </r>
    <r>
      <rPr>
        <sz val="12"/>
        <color theme="1"/>
        <rFont val="Aptos"/>
      </rPr>
      <t>(1-z</t>
    </r>
    <r>
      <rPr>
        <vertAlign val="subscript"/>
        <sz val="12"/>
        <color theme="1"/>
        <rFont val="Aptos"/>
      </rPr>
      <t>2</t>
    </r>
    <r>
      <rPr>
        <sz val="12"/>
        <color theme="1"/>
        <rFont val="Aptos"/>
      </rPr>
      <t>)</t>
    </r>
  </si>
  <si>
    <r>
      <t>(y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-y)
w</t>
    </r>
    <r>
      <rPr>
        <vertAlign val="subscript"/>
        <sz val="12"/>
        <color theme="1"/>
        <rFont val="Aptos"/>
      </rPr>
      <t>2</t>
    </r>
    <r>
      <rPr>
        <sz val="12"/>
        <color theme="1"/>
        <rFont val="Aptos"/>
      </rPr>
      <t>z</t>
    </r>
    <r>
      <rPr>
        <vertAlign val="subscript"/>
        <sz val="12"/>
        <color theme="1"/>
        <rFont val="Aptos"/>
      </rPr>
      <t>2</t>
    </r>
    <r>
      <rPr>
        <sz val="12"/>
        <color theme="1"/>
        <rFont val="Aptos"/>
      </rPr>
      <t>(1-z</t>
    </r>
    <r>
      <rPr>
        <vertAlign val="subscript"/>
        <sz val="12"/>
        <color theme="1"/>
        <rFont val="Aptos"/>
      </rPr>
      <t>2</t>
    </r>
    <r>
      <rPr>
        <sz val="12"/>
        <color theme="1"/>
        <rFont val="Aptos"/>
      </rPr>
      <t>)
x</t>
    </r>
    <r>
      <rPr>
        <vertAlign val="subscript"/>
        <sz val="12"/>
        <color theme="1"/>
        <rFont val="Aptos"/>
      </rPr>
      <t>1</t>
    </r>
  </si>
  <si>
    <r>
      <t>(y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-y)
w</t>
    </r>
    <r>
      <rPr>
        <vertAlign val="subscript"/>
        <sz val="12"/>
        <color theme="1"/>
        <rFont val="Aptos"/>
      </rPr>
      <t>2</t>
    </r>
    <r>
      <rPr>
        <sz val="12"/>
        <color theme="1"/>
        <rFont val="Aptos"/>
      </rPr>
      <t>z</t>
    </r>
    <r>
      <rPr>
        <vertAlign val="subscript"/>
        <sz val="12"/>
        <color theme="1"/>
        <rFont val="Aptos"/>
      </rPr>
      <t>2</t>
    </r>
    <r>
      <rPr>
        <sz val="12"/>
        <color theme="1"/>
        <rFont val="Aptos"/>
      </rPr>
      <t>(1-z</t>
    </r>
    <r>
      <rPr>
        <vertAlign val="subscript"/>
        <sz val="12"/>
        <color theme="1"/>
        <rFont val="Aptos"/>
      </rPr>
      <t>2</t>
    </r>
    <r>
      <rPr>
        <sz val="12"/>
        <color theme="1"/>
        <rFont val="Aptos"/>
      </rPr>
      <t>)
x</t>
    </r>
    <r>
      <rPr>
        <vertAlign val="subscript"/>
        <sz val="12"/>
        <color theme="1"/>
        <rFont val="Aptos"/>
      </rPr>
      <t>2</t>
    </r>
  </si>
  <si>
    <r>
      <t>w</t>
    </r>
    <r>
      <rPr>
        <vertAlign val="subscript"/>
        <sz val="12"/>
        <color theme="1"/>
        <rFont val="Aptos"/>
      </rPr>
      <t>1</t>
    </r>
    <phoneticPr fontId="1"/>
  </si>
  <si>
    <r>
      <t>w</t>
    </r>
    <r>
      <rPr>
        <vertAlign val="subscript"/>
        <sz val="12"/>
        <color theme="1"/>
        <rFont val="Aptos"/>
      </rPr>
      <t>2</t>
    </r>
    <phoneticPr fontId="1"/>
  </si>
  <si>
    <r>
      <t>b</t>
    </r>
    <r>
      <rPr>
        <vertAlign val="subscript"/>
        <sz val="12"/>
        <color theme="1"/>
        <rFont val="Aptos"/>
      </rPr>
      <t>3</t>
    </r>
    <phoneticPr fontId="1"/>
  </si>
  <si>
    <r>
      <t>w</t>
    </r>
    <r>
      <rPr>
        <vertAlign val="subscript"/>
        <sz val="12"/>
        <color theme="1"/>
        <rFont val="Aptos"/>
      </rPr>
      <t>11</t>
    </r>
    <phoneticPr fontId="1"/>
  </si>
  <si>
    <r>
      <t>w</t>
    </r>
    <r>
      <rPr>
        <vertAlign val="subscript"/>
        <sz val="12"/>
        <color theme="1"/>
        <rFont val="Aptos"/>
      </rPr>
      <t>21</t>
    </r>
    <phoneticPr fontId="1"/>
  </si>
  <si>
    <r>
      <t>b</t>
    </r>
    <r>
      <rPr>
        <vertAlign val="subscript"/>
        <sz val="12"/>
        <color theme="1"/>
        <rFont val="Aptos"/>
      </rPr>
      <t>1</t>
    </r>
    <phoneticPr fontId="1"/>
  </si>
  <si>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E/</t>
    </r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b</t>
    </r>
    <r>
      <rPr>
        <vertAlign val="subscript"/>
        <sz val="12"/>
        <color theme="1"/>
        <rFont val="Aptos"/>
      </rPr>
      <t>3</t>
    </r>
    <phoneticPr fontId="1"/>
  </si>
  <si>
    <r>
      <rPr>
        <sz val="12"/>
        <color theme="1"/>
        <rFont val="游ゴシック"/>
        <family val="3"/>
        <charset val="128"/>
      </rPr>
      <t>∂</t>
    </r>
    <r>
      <rPr>
        <sz val="12"/>
        <color theme="1"/>
        <rFont val="Aptos"/>
      </rPr>
      <t>E/</t>
    </r>
    <r>
      <rPr>
        <sz val="12"/>
        <color theme="1"/>
        <rFont val="游ゴシック"/>
        <family val="3"/>
        <charset val="128"/>
      </rPr>
      <t>∂</t>
    </r>
    <r>
      <rPr>
        <sz val="12"/>
        <color theme="1"/>
        <rFont val="Aptos"/>
      </rPr>
      <t>w</t>
    </r>
    <r>
      <rPr>
        <vertAlign val="subscript"/>
        <sz val="12"/>
        <color theme="1"/>
        <rFont val="Aptos"/>
      </rPr>
      <t>1</t>
    </r>
    <phoneticPr fontId="1"/>
  </si>
  <si>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E/</t>
    </r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w</t>
    </r>
    <r>
      <rPr>
        <vertAlign val="subscript"/>
        <sz val="12"/>
        <color theme="1"/>
        <rFont val="Aptos"/>
      </rPr>
      <t>2</t>
    </r>
    <phoneticPr fontId="1"/>
  </si>
  <si>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E/</t>
    </r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b</t>
    </r>
    <r>
      <rPr>
        <vertAlign val="subscript"/>
        <sz val="12"/>
        <color theme="1"/>
        <rFont val="Aptos"/>
      </rPr>
      <t>1</t>
    </r>
    <phoneticPr fontId="1"/>
  </si>
  <si>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E/</t>
    </r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w</t>
    </r>
    <r>
      <rPr>
        <vertAlign val="subscript"/>
        <sz val="12"/>
        <color theme="1"/>
        <rFont val="Aptos"/>
      </rPr>
      <t>11</t>
    </r>
    <phoneticPr fontId="1"/>
  </si>
  <si>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E/</t>
    </r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w</t>
    </r>
    <r>
      <rPr>
        <vertAlign val="subscript"/>
        <sz val="12"/>
        <color theme="1"/>
        <rFont val="Aptos"/>
      </rPr>
      <t>21</t>
    </r>
    <phoneticPr fontId="1"/>
  </si>
  <si>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E/</t>
    </r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b</t>
    </r>
    <r>
      <rPr>
        <vertAlign val="subscript"/>
        <sz val="12"/>
        <color theme="1"/>
        <rFont val="Aptos"/>
      </rPr>
      <t>2</t>
    </r>
    <phoneticPr fontId="1"/>
  </si>
  <si>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E/</t>
    </r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w</t>
    </r>
    <r>
      <rPr>
        <vertAlign val="subscript"/>
        <sz val="12"/>
        <color theme="1"/>
        <rFont val="Aptos"/>
      </rPr>
      <t>12</t>
    </r>
    <phoneticPr fontId="1"/>
  </si>
  <si>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E/</t>
    </r>
    <r>
      <rPr>
        <sz val="12"/>
        <color theme="1"/>
        <rFont val="游ゴシック"/>
        <family val="2"/>
        <charset val="128"/>
      </rPr>
      <t>∂</t>
    </r>
    <r>
      <rPr>
        <sz val="12"/>
        <color theme="1"/>
        <rFont val="Aptos"/>
      </rPr>
      <t>w</t>
    </r>
    <r>
      <rPr>
        <vertAlign val="subscript"/>
        <sz val="12"/>
        <color theme="1"/>
        <rFont val="Aptos"/>
      </rPr>
      <t>22</t>
    </r>
    <phoneticPr fontId="1"/>
  </si>
  <si>
    <r>
      <t>w</t>
    </r>
    <r>
      <rPr>
        <vertAlign val="subscript"/>
        <sz val="12"/>
        <color theme="1"/>
        <rFont val="Aptos"/>
      </rPr>
      <t>12</t>
    </r>
    <phoneticPr fontId="1"/>
  </si>
  <si>
    <r>
      <t>w</t>
    </r>
    <r>
      <rPr>
        <vertAlign val="subscript"/>
        <sz val="12"/>
        <color theme="1"/>
        <rFont val="Aptos"/>
      </rPr>
      <t>22</t>
    </r>
    <phoneticPr fontId="1"/>
  </si>
  <si>
    <r>
      <t>b</t>
    </r>
    <r>
      <rPr>
        <vertAlign val="subscript"/>
        <sz val="12"/>
        <color theme="1"/>
        <rFont val="Aptos"/>
      </rPr>
      <t>2</t>
    </r>
    <phoneticPr fontId="1"/>
  </si>
  <si>
    <t>Iteration</t>
    <phoneticPr fontId="1"/>
  </si>
  <si>
    <t>Forward</t>
    <phoneticPr fontId="1"/>
  </si>
  <si>
    <t>Backward</t>
    <phoneticPr fontId="1"/>
  </si>
  <si>
    <t>Next Iteration</t>
    <phoneticPr fontId="1"/>
  </si>
  <si>
    <t>Parameters and Data</t>
    <phoneticPr fontId="1"/>
  </si>
  <si>
    <t>Learning Rate(η)</t>
    <phoneticPr fontId="1"/>
  </si>
  <si>
    <t>Accuracy</t>
    <phoneticPr fontId="1"/>
  </si>
  <si>
    <t>Init_Param_1</t>
    <phoneticPr fontId="1"/>
  </si>
  <si>
    <t>Init_Param_2</t>
    <phoneticPr fontId="1"/>
  </si>
  <si>
    <t>Init_Param_3</t>
    <phoneticPr fontId="1"/>
  </si>
  <si>
    <r>
      <t>y</t>
    </r>
    <r>
      <rPr>
        <sz val="12"/>
        <color theme="1"/>
        <rFont val="Arial Unicode MS"/>
        <family val="2"/>
      </rPr>
      <t>̂</t>
    </r>
    <r>
      <rPr>
        <sz val="12"/>
        <color theme="1"/>
        <rFont val="Aptos"/>
      </rPr>
      <t>_binary</t>
    </r>
    <phoneticPr fontId="1"/>
  </si>
  <si>
    <r>
      <t>New w</t>
    </r>
    <r>
      <rPr>
        <vertAlign val="subscript"/>
        <sz val="12"/>
        <color theme="1"/>
        <rFont val="Aptos"/>
      </rPr>
      <t>1</t>
    </r>
    <phoneticPr fontId="1"/>
  </si>
  <si>
    <r>
      <t>New w</t>
    </r>
    <r>
      <rPr>
        <vertAlign val="subscript"/>
        <sz val="12"/>
        <color theme="1"/>
        <rFont val="Aptos"/>
      </rPr>
      <t>2</t>
    </r>
    <phoneticPr fontId="1"/>
  </si>
  <si>
    <r>
      <t>w</t>
    </r>
    <r>
      <rPr>
        <b/>
        <vertAlign val="subscript"/>
        <sz val="12"/>
        <color theme="1"/>
        <rFont val="Aptos"/>
      </rPr>
      <t>11</t>
    </r>
  </si>
  <si>
    <r>
      <t>New b</t>
    </r>
    <r>
      <rPr>
        <vertAlign val="subscript"/>
        <sz val="12"/>
        <color theme="1"/>
        <rFont val="Aptos"/>
      </rPr>
      <t>3</t>
    </r>
    <phoneticPr fontId="1"/>
  </si>
  <si>
    <r>
      <t>New w</t>
    </r>
    <r>
      <rPr>
        <vertAlign val="subscript"/>
        <sz val="12"/>
        <color theme="1"/>
        <rFont val="Aptos"/>
      </rPr>
      <t>11</t>
    </r>
    <phoneticPr fontId="1"/>
  </si>
  <si>
    <r>
      <t>w</t>
    </r>
    <r>
      <rPr>
        <b/>
        <vertAlign val="subscript"/>
        <sz val="12"/>
        <color theme="1"/>
        <rFont val="Aptos"/>
      </rPr>
      <t>21</t>
    </r>
  </si>
  <si>
    <r>
      <t>New w</t>
    </r>
    <r>
      <rPr>
        <vertAlign val="subscript"/>
        <sz val="12"/>
        <color theme="1"/>
        <rFont val="Aptos"/>
      </rPr>
      <t>21</t>
    </r>
    <phoneticPr fontId="1"/>
  </si>
  <si>
    <r>
      <t>w</t>
    </r>
    <r>
      <rPr>
        <b/>
        <vertAlign val="subscript"/>
        <sz val="12"/>
        <color theme="1"/>
        <rFont val="Aptos"/>
      </rPr>
      <t>1</t>
    </r>
  </si>
  <si>
    <r>
      <t>New b</t>
    </r>
    <r>
      <rPr>
        <vertAlign val="subscript"/>
        <sz val="12"/>
        <color theme="1"/>
        <rFont val="Aptos"/>
      </rPr>
      <t>1</t>
    </r>
    <phoneticPr fontId="1"/>
  </si>
  <si>
    <r>
      <t>b</t>
    </r>
    <r>
      <rPr>
        <b/>
        <vertAlign val="subscript"/>
        <sz val="12"/>
        <color theme="1"/>
        <rFont val="Aptos"/>
      </rPr>
      <t>1</t>
    </r>
  </si>
  <si>
    <r>
      <t>New w</t>
    </r>
    <r>
      <rPr>
        <vertAlign val="subscript"/>
        <sz val="12"/>
        <color theme="1"/>
        <rFont val="Aptos"/>
      </rPr>
      <t>12</t>
    </r>
    <phoneticPr fontId="1"/>
  </si>
  <si>
    <r>
      <t>New w</t>
    </r>
    <r>
      <rPr>
        <vertAlign val="subscript"/>
        <sz val="12"/>
        <color theme="1"/>
        <rFont val="Aptos"/>
      </rPr>
      <t>22</t>
    </r>
    <phoneticPr fontId="1"/>
  </si>
  <si>
    <r>
      <t>w</t>
    </r>
    <r>
      <rPr>
        <b/>
        <vertAlign val="subscript"/>
        <sz val="12"/>
        <color theme="1"/>
        <rFont val="Aptos"/>
      </rPr>
      <t>2</t>
    </r>
  </si>
  <si>
    <r>
      <t>New b</t>
    </r>
    <r>
      <rPr>
        <vertAlign val="subscript"/>
        <sz val="12"/>
        <color theme="1"/>
        <rFont val="Aptos"/>
      </rPr>
      <t>2</t>
    </r>
    <phoneticPr fontId="1"/>
  </si>
  <si>
    <r>
      <t>w</t>
    </r>
    <r>
      <rPr>
        <b/>
        <vertAlign val="subscript"/>
        <sz val="12"/>
        <color theme="1"/>
        <rFont val="Aptos"/>
      </rPr>
      <t>12</t>
    </r>
  </si>
  <si>
    <r>
      <t>b</t>
    </r>
    <r>
      <rPr>
        <b/>
        <vertAlign val="subscript"/>
        <sz val="12"/>
        <color theme="1"/>
        <rFont val="Aptos"/>
      </rPr>
      <t>3</t>
    </r>
  </si>
  <si>
    <r>
      <t>w</t>
    </r>
    <r>
      <rPr>
        <b/>
        <vertAlign val="subscript"/>
        <sz val="12"/>
        <color theme="1"/>
        <rFont val="Aptos"/>
      </rPr>
      <t>22</t>
    </r>
  </si>
  <si>
    <r>
      <t>b</t>
    </r>
    <r>
      <rPr>
        <b/>
        <vertAlign val="subscript"/>
        <sz val="12"/>
        <color theme="1"/>
        <rFont val="Aptos"/>
      </rPr>
      <t>2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</si>
</sst>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164" formatCode="0.00_ "/>
    <numFmt numFmtId="165" formatCode="0.000000_ "/>
    <numFmt numFmtId="166" formatCode="0.0_ "/>
  </numFmts>
  <fonts count="9">
    <font>
      <sz val="12"/>
      <color theme="1"/>
      <name val="Calibri"/>
      <family val="2"/>
      <charset val="128"/>
      <scheme val="minor"/>
    </font>
    <font>
      <sz val="6"/>
      <name val="Calibri"/>
      <family val="2"/>
      <charset val="128"/>
      <scheme val="minor"/>
    </font>
    <font>
      <sz val="12"/>
      <color theme="1"/>
      <name val="Arial Unicode MS"/>
      <family val="2"/>
    </font>
    <font>
      <sz val="12"/>
      <color theme="1"/>
      <name val="游ゴシック"/>
      <family val="2"/>
      <charset val="128"/>
    </font>
    <font>
      <sz val="12"/>
      <color theme="1"/>
      <name val="游ゴシック"/>
      <family val="3"/>
      <charset val="128"/>
    </font>
    <font>
      <sz val="12"/>
      <color theme="1"/>
      <name val="Aptos"/>
    </font>
    <font>
      <vertAlign val="subscript"/>
      <sz val="12"/>
      <color theme="1"/>
      <name val="Aptos"/>
    </font>
    <font>
      <b/>
      <sz val="12"/>
      <color theme="1"/>
      <name val="Aptos"/>
    </font>
    <font>
      <b/>
      <vertAlign val="subscript"/>
      <sz val="12"/>
      <color theme="1"/>
      <name val="Aptos"/>
    </font>
  </fonts>
  <fills count="4">
    <fill>
      <patternFill patternType="none"/>
    </fill>
    <fill>
      <patternFill patternType="gray125"/>
    </fill>
    <fill>
      <patternFill patternType="solid">
        <fgColor theme="9" tint="0.79998168889431442"/>
        <bgColor indexed="64"/>
      </patternFill>
    </fill>
    <fill>
      <patternFill patternType="solid">
        <fgColor theme="7" tint="0.79998168889431442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/>
      <right/>
      <top/>
      <bottom style="thin">
        <color indexed="64"/>
      </bottom>
      <diagonal/>
    </border>
  </borders>
  <cellStyleXfs count="1">
    <xf numFmtId="0" fontId="0" fillId="0" borderId="0">
      <alignment vertical="center"/>
    </xf>
  </cellStyleXfs>
  <cellXfs count="42">
    <xf numFmtId="0" fontId="0" fillId="0" borderId="0" xfId="0">
      <alignment vertical="center"/>
    </xf>
    <xf numFmtId="0" fontId="5" fillId="0" borderId="0" xfId="0" applyFont="1">
      <alignment vertical="center"/>
    </xf>
    <xf numFmtId="0" fontId="5" fillId="0" borderId="0" xfId="0" applyFont="1" applyAlignment="1">
      <alignment horizontal="center" vertical="center"/>
    </xf>
    <xf numFmtId="0" fontId="5" fillId="0" borderId="1" xfId="0" applyFont="1" applyBorder="1">
      <alignment vertical="center"/>
    </xf>
    <xf numFmtId="0" fontId="5" fillId="0" borderId="0" xfId="0" applyFont="1" applyAlignment="1">
      <alignment horizontal="right" vertical="center"/>
    </xf>
    <xf numFmtId="0" fontId="5" fillId="2" borderId="7" xfId="0" applyFont="1" applyFill="1" applyBorder="1" applyAlignment="1">
      <alignment horizontal="center" vertical="center"/>
    </xf>
    <xf numFmtId="0" fontId="5" fillId="2" borderId="1" xfId="0" applyFont="1" applyFill="1" applyBorder="1" applyAlignment="1">
      <alignment horizontal="center" vertical="center"/>
    </xf>
    <xf numFmtId="0" fontId="5" fillId="2" borderId="8" xfId="0" applyFont="1" applyFill="1" applyBorder="1" applyAlignment="1">
      <alignment horizontal="center" vertical="center"/>
    </xf>
    <xf numFmtId="0" fontId="5" fillId="2" borderId="11" xfId="0" applyFont="1" applyFill="1" applyBorder="1" applyAlignment="1">
      <alignment horizontal="center" vertical="center"/>
    </xf>
    <xf numFmtId="0" fontId="5" fillId="2" borderId="11" xfId="0" applyFont="1" applyFill="1" applyBorder="1" applyAlignment="1">
      <alignment horizontal="center" vertical="center" wrapText="1"/>
    </xf>
    <xf numFmtId="0" fontId="5" fillId="0" borderId="9" xfId="0" applyFont="1" applyBorder="1" applyAlignment="1">
      <alignment horizontal="right" vertical="center"/>
    </xf>
    <xf numFmtId="0" fontId="5" fillId="2" borderId="11" xfId="0" applyFont="1" applyFill="1" applyBorder="1" applyAlignment="1">
      <alignment horizontal="left" vertical="top"/>
    </xf>
    <xf numFmtId="0" fontId="5" fillId="2" borderId="11" xfId="0" applyFont="1" applyFill="1" applyBorder="1" applyAlignment="1">
      <alignment horizontal="left" vertical="top" wrapText="1"/>
    </xf>
    <xf numFmtId="0" fontId="5" fillId="0" borderId="11" xfId="0" applyFont="1" applyBorder="1">
      <alignment vertical="center"/>
    </xf>
    <xf numFmtId="0" fontId="5" fillId="0" borderId="3" xfId="0" applyFont="1" applyBorder="1">
      <alignment vertical="center"/>
    </xf>
    <xf numFmtId="0" fontId="5" fillId="0" borderId="9" xfId="0" applyFont="1" applyBorder="1">
      <alignment vertical="center"/>
    </xf>
    <xf numFmtId="0" fontId="5" fillId="0" borderId="4" xfId="0" applyFont="1" applyBorder="1">
      <alignment vertical="center"/>
    </xf>
    <xf numFmtId="0" fontId="5" fillId="0" borderId="2" xfId="0" applyFont="1" applyBorder="1" applyAlignment="1">
      <alignment horizontal="center" vertical="center"/>
    </xf>
    <xf numFmtId="0" fontId="5" fillId="2" borderId="9" xfId="0" applyFont="1" applyFill="1" applyBorder="1" applyAlignment="1">
      <alignment horizontal="center" vertical="center"/>
    </xf>
    <xf numFmtId="0" fontId="5" fillId="3" borderId="9" xfId="0" applyFont="1" applyFill="1" applyBorder="1">
      <alignment vertical="center"/>
    </xf>
    <xf numFmtId="0" fontId="5" fillId="3" borderId="3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5" xfId="0" applyFont="1" applyBorder="1">
      <alignment vertical="center"/>
    </xf>
    <xf numFmtId="0" fontId="5" fillId="0" borderId="10" xfId="0" applyFont="1" applyBorder="1">
      <alignment vertical="center"/>
    </xf>
    <xf numFmtId="0" fontId="5" fillId="0" borderId="6" xfId="0" applyFont="1" applyBorder="1">
      <alignment vertical="center"/>
    </xf>
    <xf numFmtId="0" fontId="5" fillId="0" borderId="5" xfId="0" applyFont="1" applyBorder="1" applyAlignment="1">
      <alignment horizontal="center" vertical="center"/>
    </xf>
    <xf numFmtId="165" fontId="5" fillId="0" borderId="1" xfId="0" applyNumberFormat="1" applyFont="1" applyBorder="1" applyAlignment="1">
      <alignment horizontal="right" vertical="center"/>
    </xf>
    <xf numFmtId="164" fontId="5" fillId="0" borderId="1" xfId="0" applyNumberFormat="1" applyFont="1" applyBorder="1" applyAlignment="1">
      <alignment horizontal="center" vertical="center"/>
    </xf>
    <xf numFmtId="0" fontId="5" fillId="3" borderId="1" xfId="0" applyFont="1" applyFill="1" applyBorder="1">
      <alignment vertical="center"/>
    </xf>
    <xf numFmtId="0" fontId="5" fillId="2" borderId="10" xfId="0" applyFont="1" applyFill="1" applyBorder="1" applyAlignment="1">
      <alignment horizontal="center" vertical="center"/>
    </xf>
    <xf numFmtId="0" fontId="5" fillId="0" borderId="1" xfId="0" applyFont="1" applyBorder="1" applyAlignment="1">
      <alignment horizontal="right" vertical="center"/>
    </xf>
    <xf numFmtId="0" fontId="5" fillId="2" borderId="11" xfId="0" applyFont="1" applyFill="1" applyBorder="1" applyAlignment="1">
      <alignment horizontal="left" vertical="center" indent="2"/>
    </xf>
    <xf numFmtId="0" fontId="5" fillId="2" borderId="9" xfId="0" applyFont="1" applyFill="1" applyBorder="1" applyAlignment="1">
      <alignment horizontal="left" vertical="center" indent="2"/>
    </xf>
    <xf numFmtId="0" fontId="5" fillId="0" borderId="1" xfId="0" applyFont="1" applyBorder="1" applyAlignment="1">
      <alignment horizontal="center" vertical="center"/>
    </xf>
    <xf numFmtId="0" fontId="7" fillId="0" borderId="1" xfId="0" applyFont="1" applyBorder="1">
      <alignment vertical="center"/>
    </xf>
    <xf numFmtId="166" fontId="5" fillId="0" borderId="11" xfId="0" applyNumberFormat="1" applyFont="1" applyBorder="1">
      <alignment vertical="center"/>
    </xf>
    <xf numFmtId="166" fontId="5" fillId="0" borderId="10" xfId="0" applyNumberFormat="1" applyFont="1" applyBorder="1">
      <alignment vertical="center"/>
    </xf>
    <xf numFmtId="0" fontId="5" fillId="2" borderId="10" xfId="0" applyFont="1" applyFill="1" applyBorder="1" applyAlignment="1">
      <alignment horizontal="left" vertical="center" indent="2"/>
    </xf>
    <xf numFmtId="0" fontId="5" fillId="3" borderId="10" xfId="0" applyFont="1" applyFill="1" applyBorder="1">
      <alignment vertical="center"/>
    </xf>
    <xf numFmtId="0" fontId="7" fillId="0" borderId="0" xfId="0" applyFont="1" applyAlignment="1">
      <alignment horizontal="right" vertical="center"/>
    </xf>
    <xf numFmtId="0" fontId="5" fillId="0" borderId="0" xfId="0" applyFont="1" applyAlignment="1">
      <alignment horizontal="center" vertical="center"/>
    </xf>
    <xf numFmtId="0" fontId="5" fillId="0" borderId="12" xfId="0" applyFont="1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colors>
    <mruColors>
      <color rgb="FFD883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n-U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autoTitleDeleted val="1"/>
    <c:plotArea>
      <c:layout/>
      <c:scatterChart>
        <c:scatterStyle val="lineMarker"/>
        <c:varyColors val="0"/>
        <c:ser>
          <c:idx val="0"/>
          <c:order val="0"/>
          <c:tx>
            <c:v>y=1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10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xVal>
            <c:numRef>
              <c:f>Sheet1!$K$4:$K$5</c:f>
              <c:numCache>
                <c:formatCode>General</c:formatCode>
                <c:ptCount val="2"/>
                <c:pt idx="0">
                  <c:v>0.5</c:v>
                </c:pt>
                <c:pt idx="1">
                  <c:v>0.5</c:v>
                </c:pt>
              </c:numCache>
            </c:numRef>
          </c:xVal>
          <c:yVal>
            <c:numRef>
              <c:f>Sheet1!$L$4:$L$5</c:f>
              <c:numCache>
                <c:formatCode>General</c:formatCode>
                <c:ptCount val="2"/>
                <c:pt idx="0">
                  <c:v>0.7310585786300049</c:v>
                </c:pt>
                <c:pt idx="1">
                  <c:v>0.7310585786300049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2A96-F442-9AFE-914B781ECEEF}"/>
            </c:ext>
          </c:extLst>
        </c:ser>
        <c:ser>
          <c:idx val="1"/>
          <c:order val="1"/>
          <c:tx>
            <c:v>y=0</c:v>
          </c:tx>
          <c:spPr>
            <a:ln w="25400" cap="rnd">
              <a:noFill/>
              <a:round/>
            </a:ln>
            <a:effectLst/>
          </c:spPr>
          <c:marker>
            <c:symbol val="triangle"/>
            <c:size val="10"/>
            <c:spPr>
              <a:solidFill>
                <a:schemeClr val="accent2"/>
              </a:solidFill>
              <a:ln w="9525">
                <a:solidFill>
                  <a:schemeClr val="accent2"/>
                </a:solidFill>
              </a:ln>
              <a:effectLst/>
            </c:spPr>
          </c:marker>
          <c:xVal>
            <c:numRef>
              <c:f>Sheet1!$K$6:$K$7</c:f>
              <c:numCache>
                <c:formatCode>General</c:formatCode>
                <c:ptCount val="2"/>
                <c:pt idx="0">
                  <c:v>0.5</c:v>
                </c:pt>
                <c:pt idx="1">
                  <c:v>0.5</c:v>
                </c:pt>
              </c:numCache>
            </c:numRef>
          </c:xVal>
          <c:yVal>
            <c:numRef>
              <c:f>Sheet1!$L$6:$L$7</c:f>
              <c:numCache>
                <c:formatCode>General</c:formatCode>
                <c:ptCount val="2"/>
                <c:pt idx="0">
                  <c:v>0.5</c:v>
                </c:pt>
                <c:pt idx="1">
                  <c:v>0.88079707797788231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2A96-F442-9AFE-914B781ECEE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85005296"/>
        <c:axId val="385006976"/>
      </c:scatterChart>
      <c:scatterChart>
        <c:scatterStyle val="smoothMarker"/>
        <c:varyColors val="0"/>
        <c:ser>
          <c:idx val="2"/>
          <c:order val="2"/>
          <c:tx>
            <c:v>Decision Boundary</c:v>
          </c:tx>
          <c:spPr>
            <a:ln w="19050" cap="rnd">
              <a:solidFill>
                <a:schemeClr val="accent3"/>
              </a:solidFill>
              <a:round/>
            </a:ln>
            <a:effectLst/>
          </c:spPr>
          <c:marker>
            <c:symbol val="none"/>
          </c:marker>
          <c:xVal>
            <c:numRef>
              <c:f>Sheet1!$I$19:$I$20</c:f>
              <c:numCache>
                <c:formatCode>0.0_ </c:formatCode>
                <c:ptCount val="2"/>
                <c:pt idx="0">
                  <c:v>0</c:v>
                </c:pt>
                <c:pt idx="1">
                  <c:v>1</c:v>
                </c:pt>
              </c:numCache>
            </c:numRef>
          </c:xVal>
          <c:yVal>
            <c:numRef>
              <c:f>Sheet1!$J$19:$J$20</c:f>
              <c:numCache>
                <c:formatCode>General</c:formatCode>
                <c:ptCount val="2"/>
                <c:pt idx="0">
                  <c:v>0</c:v>
                </c:pt>
                <c:pt idx="1">
                  <c:v>0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4-2A96-F442-9AFE-914B781ECEE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85005296"/>
        <c:axId val="385006976"/>
      </c:scatterChart>
      <c:valAx>
        <c:axId val="385005296"/>
        <c:scaling>
          <c:orientation val="minMax"/>
          <c:max val="1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lang="ja-JP" sz="2000" b="0" i="0" u="none" strike="noStrike" kern="1200" baseline="-2500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altLang="ja-JP" sz="2000" baseline="0"/>
                  <a:t>z</a:t>
                </a:r>
                <a:r>
                  <a:rPr lang="en-US" altLang="ja-JP" sz="2000" baseline="-25000"/>
                  <a:t>1</a:t>
                </a:r>
                <a:endParaRPr lang="ja-JP" altLang="en-US" sz="2000" baseline="-25000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lang="ja-JP" sz="2000" b="0" i="0" u="none" strike="noStrike" kern="1200" baseline="-2500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ja-JP" altLang="en-US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ja-JP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ja-JP"/>
          </a:p>
        </c:txPr>
        <c:crossAx val="385006976"/>
        <c:crosses val="autoZero"/>
        <c:crossBetween val="midCat"/>
        <c:majorUnit val="0.1"/>
      </c:valAx>
      <c:valAx>
        <c:axId val="385006976"/>
        <c:scaling>
          <c:orientation val="minMax"/>
          <c:max val="1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lang="ja-JP" sz="2000" b="0" i="0" u="none" strike="noStrike" kern="1200" baseline="-2500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altLang="ja-JP" sz="2000" baseline="0"/>
                  <a:t>z</a:t>
                </a:r>
                <a:r>
                  <a:rPr lang="en-US" altLang="ja-JP" sz="2000" baseline="-25000"/>
                  <a:t>2</a:t>
                </a:r>
                <a:endParaRPr lang="ja-JP" altLang="en-US" sz="2000" baseline="-25000"/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lang="ja-JP" sz="2000" b="0" i="0" u="none" strike="noStrike" kern="1200" baseline="-2500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ja-JP" altLang="en-US"/>
            </a:p>
          </c:txPr>
        </c:title>
        <c:numFmt formatCode="General" sourceLinked="1"/>
        <c:majorTickMark val="out"/>
        <c:minorTickMark val="none"/>
        <c:tickLblPos val="low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lang="ja-JP"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ja-JP"/>
          </a:p>
        </c:txPr>
        <c:crossAx val="385005296"/>
        <c:crossesAt val="1"/>
        <c:crossBetween val="midCat"/>
      </c:valAx>
      <c:spPr>
        <a:noFill/>
        <a:ln>
          <a:noFill/>
        </a:ln>
        <a:effectLst/>
      </c:spPr>
    </c:plotArea>
    <c:legend>
      <c:legendPos val="t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lang="ja-JP" sz="16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ja-JP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ja-JP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gi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137711</xdr:colOff>
      <xdr:row>19</xdr:row>
      <xdr:rowOff>168313</xdr:rowOff>
    </xdr:from>
    <xdr:to>
      <xdr:col>16</xdr:col>
      <xdr:colOff>397831</xdr:colOff>
      <xdr:row>21</xdr:row>
      <xdr:rowOff>0</xdr:rowOff>
    </xdr:to>
    <xdr:cxnSp macro="">
      <xdr:nvCxnSpPr>
        <xdr:cNvPr id="2" name="直線矢印コネクタ 3">
          <a:extLst>
            <a:ext uri="{FF2B5EF4-FFF2-40B4-BE49-F238E27FC236}">
              <a16:creationId xmlns:a16="http://schemas.microsoft.com/office/drawing/2014/main" id="{B3E8A94F-2871-3A40-971B-54C64EA75613}"/>
            </a:ext>
          </a:extLst>
        </xdr:cNvPr>
        <xdr:cNvCxnSpPr>
          <a:cxnSpLocks/>
        </xdr:cNvCxnSpPr>
      </xdr:nvCxnSpPr>
      <xdr:spPr>
        <a:xfrm flipV="1">
          <a:off x="10208811" y="5502313"/>
          <a:ext cx="260120" cy="390487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129601</xdr:colOff>
      <xdr:row>26</xdr:row>
      <xdr:rowOff>196366</xdr:rowOff>
    </xdr:from>
    <xdr:to>
      <xdr:col>16</xdr:col>
      <xdr:colOff>332801</xdr:colOff>
      <xdr:row>28</xdr:row>
      <xdr:rowOff>1633</xdr:rowOff>
    </xdr:to>
    <xdr:cxnSp macro="">
      <xdr:nvCxnSpPr>
        <xdr:cNvPr id="3" name="直線矢印コネクタ 4">
          <a:extLst>
            <a:ext uri="{FF2B5EF4-FFF2-40B4-BE49-F238E27FC236}">
              <a16:creationId xmlns:a16="http://schemas.microsoft.com/office/drawing/2014/main" id="{FCF7B774-5275-A74A-A8CF-AA6E346A99F3}"/>
            </a:ext>
          </a:extLst>
        </xdr:cNvPr>
        <xdr:cNvCxnSpPr>
          <a:cxnSpLocks/>
        </xdr:cNvCxnSpPr>
      </xdr:nvCxnSpPr>
      <xdr:spPr>
        <a:xfrm flipV="1">
          <a:off x="10200701" y="7435366"/>
          <a:ext cx="203200" cy="313267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736804</xdr:colOff>
      <xdr:row>18</xdr:row>
      <xdr:rowOff>104777</xdr:rowOff>
    </xdr:from>
    <xdr:to>
      <xdr:col>16</xdr:col>
      <xdr:colOff>175429</xdr:colOff>
      <xdr:row>18</xdr:row>
      <xdr:rowOff>136453</xdr:rowOff>
    </xdr:to>
    <xdr:cxnSp macro="">
      <xdr:nvCxnSpPr>
        <xdr:cNvPr id="4" name="直線矢印コネクタ 5">
          <a:extLst>
            <a:ext uri="{FF2B5EF4-FFF2-40B4-BE49-F238E27FC236}">
              <a16:creationId xmlns:a16="http://schemas.microsoft.com/office/drawing/2014/main" id="{509BAA07-6A6B-574C-ACA5-F967A0A084D5}"/>
            </a:ext>
          </a:extLst>
        </xdr:cNvPr>
        <xdr:cNvCxnSpPr>
          <a:cxnSpLocks/>
          <a:stCxn id="8" idx="3"/>
          <a:endCxn id="16" idx="1"/>
        </xdr:cNvCxnSpPr>
      </xdr:nvCxnSpPr>
      <xdr:spPr>
        <a:xfrm>
          <a:off x="7277304" y="5159377"/>
          <a:ext cx="2969225" cy="31676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721635</xdr:colOff>
      <xdr:row>18</xdr:row>
      <xdr:rowOff>121595</xdr:rowOff>
    </xdr:from>
    <xdr:to>
      <xdr:col>16</xdr:col>
      <xdr:colOff>191304</xdr:colOff>
      <xdr:row>25</xdr:row>
      <xdr:rowOff>156938</xdr:rowOff>
    </xdr:to>
    <xdr:cxnSp macro="">
      <xdr:nvCxnSpPr>
        <xdr:cNvPr id="5" name="直線矢印コネクタ 6">
          <a:extLst>
            <a:ext uri="{FF2B5EF4-FFF2-40B4-BE49-F238E27FC236}">
              <a16:creationId xmlns:a16="http://schemas.microsoft.com/office/drawing/2014/main" id="{4301080E-19B0-6743-805E-B2D67D42F41B}"/>
            </a:ext>
          </a:extLst>
        </xdr:cNvPr>
        <xdr:cNvCxnSpPr>
          <a:cxnSpLocks/>
          <a:stCxn id="9" idx="3"/>
          <a:endCxn id="18" idx="1"/>
        </xdr:cNvCxnSpPr>
      </xdr:nvCxnSpPr>
      <xdr:spPr>
        <a:xfrm flipV="1">
          <a:off x="7262135" y="5176195"/>
          <a:ext cx="3000269" cy="1965743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736804</xdr:colOff>
      <xdr:row>18</xdr:row>
      <xdr:rowOff>104777</xdr:rowOff>
    </xdr:from>
    <xdr:to>
      <xdr:col>16</xdr:col>
      <xdr:colOff>184954</xdr:colOff>
      <xdr:row>25</xdr:row>
      <xdr:rowOff>145331</xdr:rowOff>
    </xdr:to>
    <xdr:cxnSp macro="">
      <xdr:nvCxnSpPr>
        <xdr:cNvPr id="6" name="直線矢印コネクタ 7">
          <a:extLst>
            <a:ext uri="{FF2B5EF4-FFF2-40B4-BE49-F238E27FC236}">
              <a16:creationId xmlns:a16="http://schemas.microsoft.com/office/drawing/2014/main" id="{6B5D732A-2B89-C146-B917-C73C5795122B}"/>
            </a:ext>
          </a:extLst>
        </xdr:cNvPr>
        <xdr:cNvCxnSpPr>
          <a:cxnSpLocks/>
          <a:stCxn id="8" idx="3"/>
          <a:endCxn id="21" idx="1"/>
        </xdr:cNvCxnSpPr>
      </xdr:nvCxnSpPr>
      <xdr:spPr>
        <a:xfrm>
          <a:off x="7277304" y="5159377"/>
          <a:ext cx="2978750" cy="1970954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721635</xdr:colOff>
      <xdr:row>25</xdr:row>
      <xdr:rowOff>154346</xdr:rowOff>
    </xdr:from>
    <xdr:to>
      <xdr:col>16</xdr:col>
      <xdr:colOff>200829</xdr:colOff>
      <xdr:row>25</xdr:row>
      <xdr:rowOff>156938</xdr:rowOff>
    </xdr:to>
    <xdr:cxnSp macro="">
      <xdr:nvCxnSpPr>
        <xdr:cNvPr id="7" name="直線矢印コネクタ 8">
          <a:extLst>
            <a:ext uri="{FF2B5EF4-FFF2-40B4-BE49-F238E27FC236}">
              <a16:creationId xmlns:a16="http://schemas.microsoft.com/office/drawing/2014/main" id="{875E4158-1234-3042-96FD-B31153E9EA75}"/>
            </a:ext>
          </a:extLst>
        </xdr:cNvPr>
        <xdr:cNvCxnSpPr>
          <a:cxnSpLocks/>
          <a:stCxn id="9" idx="3"/>
          <a:endCxn id="23" idx="1"/>
        </xdr:cNvCxnSpPr>
      </xdr:nvCxnSpPr>
      <xdr:spPr>
        <a:xfrm flipV="1">
          <a:off x="7262135" y="7139346"/>
          <a:ext cx="3009794" cy="2592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12</xdr:col>
      <xdr:colOff>156645</xdr:colOff>
      <xdr:row>17</xdr:row>
      <xdr:rowOff>20965</xdr:rowOff>
    </xdr:from>
    <xdr:ext cx="580159" cy="718466"/>
    <xdr:sp macro="" textlink="">
      <xdr:nvSpPr>
        <xdr:cNvPr id="8" name="テキスト ボックス 9">
          <a:extLst>
            <a:ext uri="{FF2B5EF4-FFF2-40B4-BE49-F238E27FC236}">
              <a16:creationId xmlns:a16="http://schemas.microsoft.com/office/drawing/2014/main" id="{3E46F845-4A82-0E4C-8B87-1A00BCED30E8}"/>
            </a:ext>
          </a:extLst>
        </xdr:cNvPr>
        <xdr:cNvSpPr txBox="1"/>
      </xdr:nvSpPr>
      <xdr:spPr>
        <a:xfrm>
          <a:off x="6697145" y="4796165"/>
          <a:ext cx="580159" cy="718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en-US" altLang="ja-JP" sz="4000" i="1"/>
            <a:t>x</a:t>
          </a:r>
          <a:r>
            <a:rPr kumimoji="1" lang="en-US" altLang="ja-JP" sz="4000" i="1" baseline="-25000"/>
            <a:t>1</a:t>
          </a:r>
          <a:endParaRPr kumimoji="1" lang="ja-JP" altLang="en-US" sz="4000" i="1" baseline="-25000"/>
        </a:p>
      </xdr:txBody>
    </xdr:sp>
    <xdr:clientData/>
  </xdr:oneCellAnchor>
  <xdr:oneCellAnchor>
    <xdr:from>
      <xdr:col>12</xdr:col>
      <xdr:colOff>141476</xdr:colOff>
      <xdr:row>24</xdr:row>
      <xdr:rowOff>57825</xdr:rowOff>
    </xdr:from>
    <xdr:ext cx="580159" cy="718466"/>
    <xdr:sp macro="" textlink="">
      <xdr:nvSpPr>
        <xdr:cNvPr id="9" name="テキスト ボックス 10">
          <a:extLst>
            <a:ext uri="{FF2B5EF4-FFF2-40B4-BE49-F238E27FC236}">
              <a16:creationId xmlns:a16="http://schemas.microsoft.com/office/drawing/2014/main" id="{A8D35E31-97F5-8543-9C0D-31BB1E4896EB}"/>
            </a:ext>
          </a:extLst>
        </xdr:cNvPr>
        <xdr:cNvSpPr txBox="1"/>
      </xdr:nvSpPr>
      <xdr:spPr>
        <a:xfrm>
          <a:off x="6681976" y="6788825"/>
          <a:ext cx="580159" cy="718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kumimoji="1" lang="en-US" altLang="ja-JP" sz="4000" i="1"/>
            <a:t>x</a:t>
          </a:r>
          <a:r>
            <a:rPr kumimoji="1" lang="en-US" altLang="ja-JP" sz="4000" i="1" baseline="-25000"/>
            <a:t>2</a:t>
          </a:r>
          <a:endParaRPr kumimoji="1" lang="ja-JP" altLang="en-US" sz="4000" i="1" baseline="-25000"/>
        </a:p>
      </xdr:txBody>
    </xdr:sp>
    <xdr:clientData/>
  </xdr:oneCellAnchor>
  <xdr:twoCellAnchor>
    <xdr:from>
      <xdr:col>16</xdr:col>
      <xdr:colOff>935762</xdr:colOff>
      <xdr:row>18</xdr:row>
      <xdr:rowOff>131141</xdr:rowOff>
    </xdr:from>
    <xdr:to>
      <xdr:col>19</xdr:col>
      <xdr:colOff>82550</xdr:colOff>
      <xdr:row>21</xdr:row>
      <xdr:rowOff>207126</xdr:rowOff>
    </xdr:to>
    <xdr:cxnSp macro="">
      <xdr:nvCxnSpPr>
        <xdr:cNvPr id="10" name="直線矢印コネクタ 12">
          <a:extLst>
            <a:ext uri="{FF2B5EF4-FFF2-40B4-BE49-F238E27FC236}">
              <a16:creationId xmlns:a16="http://schemas.microsoft.com/office/drawing/2014/main" id="{A924BDE9-0A25-9F4E-9A09-50874861A10F}"/>
            </a:ext>
          </a:extLst>
        </xdr:cNvPr>
        <xdr:cNvCxnSpPr>
          <a:cxnSpLocks/>
          <a:stCxn id="19" idx="3"/>
          <a:endCxn id="27" idx="1"/>
        </xdr:cNvCxnSpPr>
      </xdr:nvCxnSpPr>
      <xdr:spPr>
        <a:xfrm>
          <a:off x="11006862" y="5185741"/>
          <a:ext cx="2080488" cy="914185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767487</xdr:colOff>
      <xdr:row>21</xdr:row>
      <xdr:rowOff>211710</xdr:rowOff>
    </xdr:from>
    <xdr:to>
      <xdr:col>19</xdr:col>
      <xdr:colOff>82550</xdr:colOff>
      <xdr:row>25</xdr:row>
      <xdr:rowOff>160402</xdr:rowOff>
    </xdr:to>
    <xdr:cxnSp macro="">
      <xdr:nvCxnSpPr>
        <xdr:cNvPr id="11" name="直線矢印コネクタ 13">
          <a:extLst>
            <a:ext uri="{FF2B5EF4-FFF2-40B4-BE49-F238E27FC236}">
              <a16:creationId xmlns:a16="http://schemas.microsoft.com/office/drawing/2014/main" id="{D7110AC9-CA12-D643-941E-22ACDF536EBF}"/>
            </a:ext>
          </a:extLst>
        </xdr:cNvPr>
        <xdr:cNvCxnSpPr>
          <a:cxnSpLocks/>
          <a:stCxn id="24" idx="3"/>
          <a:endCxn id="27" idx="1"/>
        </xdr:cNvCxnSpPr>
      </xdr:nvCxnSpPr>
      <xdr:spPr>
        <a:xfrm flipV="1">
          <a:off x="10838587" y="6104510"/>
          <a:ext cx="2248763" cy="1040892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122409</xdr:colOff>
      <xdr:row>23</xdr:row>
      <xdr:rowOff>15302</xdr:rowOff>
    </xdr:from>
    <xdr:to>
      <xdr:col>19</xdr:col>
      <xdr:colOff>351927</xdr:colOff>
      <xdr:row>25</xdr:row>
      <xdr:rowOff>0</xdr:rowOff>
    </xdr:to>
    <xdr:cxnSp macro="">
      <xdr:nvCxnSpPr>
        <xdr:cNvPr id="12" name="直線矢印コネクタ 14">
          <a:extLst>
            <a:ext uri="{FF2B5EF4-FFF2-40B4-BE49-F238E27FC236}">
              <a16:creationId xmlns:a16="http://schemas.microsoft.com/office/drawing/2014/main" id="{D6AABF3D-A8B2-D64E-80B2-C1D3E3AB2793}"/>
            </a:ext>
          </a:extLst>
        </xdr:cNvPr>
        <xdr:cNvCxnSpPr>
          <a:cxnSpLocks/>
        </xdr:cNvCxnSpPr>
      </xdr:nvCxnSpPr>
      <xdr:spPr>
        <a:xfrm flipV="1">
          <a:off x="13127209" y="6466902"/>
          <a:ext cx="229518" cy="518098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741407</xdr:colOff>
      <xdr:row>21</xdr:row>
      <xdr:rowOff>225176</xdr:rowOff>
    </xdr:from>
    <xdr:to>
      <xdr:col>20</xdr:col>
      <xdr:colOff>573605</xdr:colOff>
      <xdr:row>21</xdr:row>
      <xdr:rowOff>226754</xdr:rowOff>
    </xdr:to>
    <xdr:cxnSp macro="">
      <xdr:nvCxnSpPr>
        <xdr:cNvPr id="13" name="直線矢印コネクタ 15">
          <a:extLst>
            <a:ext uri="{FF2B5EF4-FFF2-40B4-BE49-F238E27FC236}">
              <a16:creationId xmlns:a16="http://schemas.microsoft.com/office/drawing/2014/main" id="{94DC3EE8-C62D-B447-BF7D-3F98B6142C1B}"/>
            </a:ext>
          </a:extLst>
        </xdr:cNvPr>
        <xdr:cNvCxnSpPr>
          <a:cxnSpLocks/>
          <a:stCxn id="28" idx="3"/>
          <a:endCxn id="14" idx="1"/>
        </xdr:cNvCxnSpPr>
      </xdr:nvCxnSpPr>
      <xdr:spPr>
        <a:xfrm>
          <a:off x="13746207" y="6117976"/>
          <a:ext cx="810098" cy="1578"/>
        </a:xfrm>
        <a:prstGeom prst="straightConnector1">
          <a:avLst/>
        </a:prstGeom>
        <a:ln w="63500">
          <a:solidFill>
            <a:srgbClr val="D883FF">
              <a:alpha val="40000"/>
            </a:srgbClr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20</xdr:col>
      <xdr:colOff>573605</xdr:colOff>
      <xdr:row>20</xdr:row>
      <xdr:rowOff>70375</xdr:rowOff>
    </xdr:from>
    <xdr:ext cx="414088" cy="863600"/>
    <xdr:sp macro="" textlink="">
      <xdr:nvSpPr>
        <xdr:cNvPr id="14" name="テキスト ボックス 16">
          <a:extLst>
            <a:ext uri="{FF2B5EF4-FFF2-40B4-BE49-F238E27FC236}">
              <a16:creationId xmlns:a16="http://schemas.microsoft.com/office/drawing/2014/main" id="{393004C4-2493-9344-877B-1CB97DF2433C}"/>
            </a:ext>
          </a:extLst>
        </xdr:cNvPr>
        <xdr:cNvSpPr txBox="1"/>
      </xdr:nvSpPr>
      <xdr:spPr>
        <a:xfrm>
          <a:off x="14556305" y="5683775"/>
          <a:ext cx="414088" cy="86360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en-US" altLang="ja-JP" sz="4000" i="1"/>
            <a:t>ŷ</a:t>
          </a:r>
          <a:endParaRPr kumimoji="1" lang="ja-JP" altLang="en-US" sz="4000" i="1" baseline="-25000"/>
        </a:p>
      </xdr:txBody>
    </xdr:sp>
    <xdr:clientData/>
  </xdr:oneCellAnchor>
  <xdr:twoCellAnchor>
    <xdr:from>
      <xdr:col>4</xdr:col>
      <xdr:colOff>214220</xdr:colOff>
      <xdr:row>12</xdr:row>
      <xdr:rowOff>61204</xdr:rowOff>
    </xdr:from>
    <xdr:to>
      <xdr:col>21</xdr:col>
      <xdr:colOff>723903</xdr:colOff>
      <xdr:row>15</xdr:row>
      <xdr:rowOff>228600</xdr:rowOff>
    </xdr:to>
    <xdr:sp macro="" textlink="">
      <xdr:nvSpPr>
        <xdr:cNvPr id="15" name="曲折矢印 17">
          <a:extLst>
            <a:ext uri="{FF2B5EF4-FFF2-40B4-BE49-F238E27FC236}">
              <a16:creationId xmlns:a16="http://schemas.microsoft.com/office/drawing/2014/main" id="{77D5469B-A2C6-4541-A1CA-00F6D25ABDAD}"/>
            </a:ext>
          </a:extLst>
        </xdr:cNvPr>
        <xdr:cNvSpPr/>
      </xdr:nvSpPr>
      <xdr:spPr>
        <a:xfrm rot="16200000">
          <a:off x="8678464" y="-2561040"/>
          <a:ext cx="764296" cy="13247783"/>
        </a:xfrm>
        <a:prstGeom prst="bentArrow">
          <a:avLst>
            <a:gd name="adj1" fmla="val 23668"/>
            <a:gd name="adj2" fmla="val 25000"/>
            <a:gd name="adj3" fmla="val 25000"/>
            <a:gd name="adj4" fmla="val 43750"/>
          </a:avLst>
        </a:prstGeom>
        <a:solidFill>
          <a:schemeClr val="accent5">
            <a:lumMod val="40000"/>
            <a:lumOff val="6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>
            <a:solidFill>
              <a:schemeClr val="tx1"/>
            </a:solidFill>
          </a:endParaRPr>
        </a:p>
      </xdr:txBody>
    </xdr:sp>
    <xdr:clientData/>
  </xdr:twoCellAnchor>
  <xdr:twoCellAnchor>
    <xdr:from>
      <xdr:col>16</xdr:col>
      <xdr:colOff>175430</xdr:colOff>
      <xdr:row>17</xdr:row>
      <xdr:rowOff>14110</xdr:rowOff>
    </xdr:from>
    <xdr:to>
      <xdr:col>16</xdr:col>
      <xdr:colOff>969180</xdr:colOff>
      <xdr:row>19</xdr:row>
      <xdr:rowOff>258795</xdr:rowOff>
    </xdr:to>
    <xdr:sp macro="" textlink="">
      <xdr:nvSpPr>
        <xdr:cNvPr id="16" name="パイ 24">
          <a:extLst>
            <a:ext uri="{FF2B5EF4-FFF2-40B4-BE49-F238E27FC236}">
              <a16:creationId xmlns:a16="http://schemas.microsoft.com/office/drawing/2014/main" id="{21A5AD5E-DA36-4043-8A1B-C9C8A263E605}"/>
            </a:ext>
          </a:extLst>
        </xdr:cNvPr>
        <xdr:cNvSpPr/>
      </xdr:nvSpPr>
      <xdr:spPr>
        <a:xfrm rot="5400000">
          <a:off x="10241662" y="4794178"/>
          <a:ext cx="803485" cy="793750"/>
        </a:xfrm>
        <a:prstGeom prst="pie">
          <a:avLst>
            <a:gd name="adj1" fmla="val 0"/>
            <a:gd name="adj2" fmla="val 10833703"/>
          </a:avLst>
        </a:prstGeom>
        <a:solidFill>
          <a:srgbClr val="D883FF"/>
        </a:solidFill>
        <a:ln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ja-JP" altLang="en-US">
            <a:solidFill>
              <a:schemeClr val="tx1"/>
            </a:solidFill>
          </a:endParaRPr>
        </a:p>
      </xdr:txBody>
    </xdr:sp>
    <xdr:clientData/>
  </xdr:twoCellAnchor>
  <xdr:twoCellAnchor>
    <xdr:from>
      <xdr:col>16</xdr:col>
      <xdr:colOff>175430</xdr:colOff>
      <xdr:row>17</xdr:row>
      <xdr:rowOff>14110</xdr:rowOff>
    </xdr:from>
    <xdr:to>
      <xdr:col>16</xdr:col>
      <xdr:colOff>969180</xdr:colOff>
      <xdr:row>19</xdr:row>
      <xdr:rowOff>258795</xdr:rowOff>
    </xdr:to>
    <xdr:sp macro="" textlink="">
      <xdr:nvSpPr>
        <xdr:cNvPr id="17" name="パイ 25">
          <a:extLst>
            <a:ext uri="{FF2B5EF4-FFF2-40B4-BE49-F238E27FC236}">
              <a16:creationId xmlns:a16="http://schemas.microsoft.com/office/drawing/2014/main" id="{4E8AAF64-3889-BE43-9C04-50FC2CDF9795}"/>
            </a:ext>
          </a:extLst>
        </xdr:cNvPr>
        <xdr:cNvSpPr/>
      </xdr:nvSpPr>
      <xdr:spPr>
        <a:xfrm rot="5400000" flipV="1">
          <a:off x="10241662" y="4794178"/>
          <a:ext cx="803485" cy="793750"/>
        </a:xfrm>
        <a:prstGeom prst="pie">
          <a:avLst>
            <a:gd name="adj1" fmla="val 0"/>
            <a:gd name="adj2" fmla="val 10833703"/>
          </a:avLst>
        </a:prstGeom>
        <a:solidFill>
          <a:srgbClr val="D883FF"/>
        </a:solidFill>
        <a:ln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ja-JP" altLang="en-US">
            <a:solidFill>
              <a:schemeClr val="tx1"/>
            </a:solidFill>
          </a:endParaRPr>
        </a:p>
      </xdr:txBody>
    </xdr:sp>
    <xdr:clientData/>
  </xdr:twoCellAnchor>
  <xdr:twoCellAnchor>
    <xdr:from>
      <xdr:col>16</xdr:col>
      <xdr:colOff>191304</xdr:colOff>
      <xdr:row>17</xdr:row>
      <xdr:rowOff>175936</xdr:rowOff>
    </xdr:from>
    <xdr:to>
      <xdr:col>16</xdr:col>
      <xdr:colOff>589939</xdr:colOff>
      <xdr:row>19</xdr:row>
      <xdr:rowOff>66745</xdr:rowOff>
    </xdr:to>
    <xdr:sp macro="" textlink="">
      <xdr:nvSpPr>
        <xdr:cNvPr id="18" name="テキスト ボックス 26">
          <a:extLst>
            <a:ext uri="{FF2B5EF4-FFF2-40B4-BE49-F238E27FC236}">
              <a16:creationId xmlns:a16="http://schemas.microsoft.com/office/drawing/2014/main" id="{5D39B2C9-7093-274E-A87C-1E9FD26FC715}"/>
            </a:ext>
          </a:extLst>
        </xdr:cNvPr>
        <xdr:cNvSpPr txBox="1"/>
      </xdr:nvSpPr>
      <xdr:spPr>
        <a:xfrm>
          <a:off x="10262404" y="4951136"/>
          <a:ext cx="398635" cy="44960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en-US" altLang="ja-JP" sz="18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a</a:t>
          </a:r>
          <a:r>
            <a:rPr kumimoji="1" lang="en-US" altLang="ja-JP" sz="1800" baseline="-250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1</a:t>
          </a:r>
          <a:endParaRPr kumimoji="1" lang="ja-JP" altLang="en-US" sz="1800" baseline="-25000">
            <a:solidFill>
              <a:schemeClr val="bg1"/>
            </a:solidFill>
            <a:latin typeface="Arial Unicode MS" panose="020B0604020202020204" pitchFamily="34" charset="-128"/>
            <a:ea typeface="Arial Unicode MS" panose="020B0604020202020204" pitchFamily="34" charset="-128"/>
            <a:cs typeface="Arial Unicode MS" panose="020B0604020202020204" pitchFamily="34" charset="-128"/>
          </a:endParaRPr>
        </a:p>
      </xdr:txBody>
    </xdr:sp>
    <xdr:clientData/>
  </xdr:twoCellAnchor>
  <xdr:twoCellAnchor>
    <xdr:from>
      <xdr:col>16</xdr:col>
      <xdr:colOff>550079</xdr:colOff>
      <xdr:row>17</xdr:row>
      <xdr:rowOff>185645</xdr:rowOff>
    </xdr:from>
    <xdr:to>
      <xdr:col>16</xdr:col>
      <xdr:colOff>935762</xdr:colOff>
      <xdr:row>19</xdr:row>
      <xdr:rowOff>76454</xdr:rowOff>
    </xdr:to>
    <xdr:sp macro="" textlink="">
      <xdr:nvSpPr>
        <xdr:cNvPr id="19" name="テキスト ボックス 27">
          <a:extLst>
            <a:ext uri="{FF2B5EF4-FFF2-40B4-BE49-F238E27FC236}">
              <a16:creationId xmlns:a16="http://schemas.microsoft.com/office/drawing/2014/main" id="{41ECAE69-766D-704E-A65B-54DAF8670703}"/>
            </a:ext>
          </a:extLst>
        </xdr:cNvPr>
        <xdr:cNvSpPr txBox="1"/>
      </xdr:nvSpPr>
      <xdr:spPr>
        <a:xfrm>
          <a:off x="10621179" y="4960845"/>
          <a:ext cx="385683" cy="44960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en-US" altLang="ja-JP" sz="18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z</a:t>
          </a:r>
          <a:r>
            <a:rPr kumimoji="1" lang="en-US" altLang="ja-JP" sz="1800" baseline="-250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1</a:t>
          </a:r>
          <a:endParaRPr kumimoji="1" lang="ja-JP" altLang="en-US" sz="1800" baseline="-25000">
            <a:solidFill>
              <a:schemeClr val="bg1"/>
            </a:solidFill>
            <a:latin typeface="Arial Unicode MS" panose="020B0604020202020204" pitchFamily="34" charset="-128"/>
            <a:ea typeface="Arial Unicode MS" panose="020B0604020202020204" pitchFamily="34" charset="-128"/>
            <a:cs typeface="Arial Unicode MS" panose="020B0604020202020204" pitchFamily="34" charset="-128"/>
          </a:endParaRPr>
        </a:p>
      </xdr:txBody>
    </xdr:sp>
    <xdr:clientData/>
  </xdr:twoCellAnchor>
  <xdr:twoCellAnchor>
    <xdr:from>
      <xdr:col>16</xdr:col>
      <xdr:colOff>184954</xdr:colOff>
      <xdr:row>24</xdr:row>
      <xdr:rowOff>7687</xdr:rowOff>
    </xdr:from>
    <xdr:to>
      <xdr:col>17</xdr:col>
      <xdr:colOff>804</xdr:colOff>
      <xdr:row>27</xdr:row>
      <xdr:rowOff>22854</xdr:rowOff>
    </xdr:to>
    <xdr:grpSp>
      <xdr:nvGrpSpPr>
        <xdr:cNvPr id="20" name="グループ化 30">
          <a:extLst>
            <a:ext uri="{FF2B5EF4-FFF2-40B4-BE49-F238E27FC236}">
              <a16:creationId xmlns:a16="http://schemas.microsoft.com/office/drawing/2014/main" id="{AFFD1526-6C2B-604B-9B3C-68998D727A2E}"/>
            </a:ext>
          </a:extLst>
        </xdr:cNvPr>
        <xdr:cNvGrpSpPr/>
      </xdr:nvGrpSpPr>
      <xdr:grpSpPr>
        <a:xfrm>
          <a:off x="8884454" y="5611562"/>
          <a:ext cx="657225" cy="681917"/>
          <a:chOff x="4950311" y="2248348"/>
          <a:chExt cx="914400" cy="914400"/>
        </a:xfrm>
        <a:solidFill>
          <a:srgbClr val="D883FF"/>
        </a:solidFill>
      </xdr:grpSpPr>
      <xdr:sp macro="" textlink="">
        <xdr:nvSpPr>
          <xdr:cNvPr id="21" name="パイ 33">
            <a:extLst>
              <a:ext uri="{FF2B5EF4-FFF2-40B4-BE49-F238E27FC236}">
                <a16:creationId xmlns:a16="http://schemas.microsoft.com/office/drawing/2014/main" id="{03721470-F2C2-E916-5F0A-D775B662E7A2}"/>
              </a:ext>
            </a:extLst>
          </xdr:cNvPr>
          <xdr:cNvSpPr/>
        </xdr:nvSpPr>
        <xdr:spPr>
          <a:xfrm rot="5400000">
            <a:off x="4950311" y="2248348"/>
            <a:ext cx="914400" cy="914400"/>
          </a:xfrm>
          <a:prstGeom prst="pie">
            <a:avLst>
              <a:gd name="adj1" fmla="val 0"/>
              <a:gd name="adj2" fmla="val 10833703"/>
            </a:avLst>
          </a:prstGeom>
          <a:grpFill/>
          <a:ln>
            <a:solidFill>
              <a:srgbClr val="7030A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>
              <a:solidFill>
                <a:schemeClr val="tx1"/>
              </a:solidFill>
            </a:endParaRPr>
          </a:p>
        </xdr:txBody>
      </xdr:sp>
      <xdr:sp macro="" textlink="">
        <xdr:nvSpPr>
          <xdr:cNvPr id="22" name="パイ 34">
            <a:extLst>
              <a:ext uri="{FF2B5EF4-FFF2-40B4-BE49-F238E27FC236}">
                <a16:creationId xmlns:a16="http://schemas.microsoft.com/office/drawing/2014/main" id="{F4B8E105-AE84-F133-D3A8-D1F3293F3602}"/>
              </a:ext>
            </a:extLst>
          </xdr:cNvPr>
          <xdr:cNvSpPr/>
        </xdr:nvSpPr>
        <xdr:spPr>
          <a:xfrm rot="5400000" flipV="1">
            <a:off x="4950311" y="2248348"/>
            <a:ext cx="914400" cy="914400"/>
          </a:xfrm>
          <a:prstGeom prst="pie">
            <a:avLst>
              <a:gd name="adj1" fmla="val 0"/>
              <a:gd name="adj2" fmla="val 10833703"/>
            </a:avLst>
          </a:prstGeom>
          <a:grpFill/>
          <a:ln>
            <a:solidFill>
              <a:srgbClr val="7030A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wrap="square" rtlCol="0" anchor="ctr"/>
          <a:lstStyle>
            <a:defPPr>
              <a:defRPr lang="ja-JP"/>
            </a:defPPr>
            <a:lvl1pPr marL="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kumimoji="1"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kumimoji="1" lang="ja-JP" altLang="en-US">
              <a:solidFill>
                <a:schemeClr val="tx1"/>
              </a:solidFill>
            </a:endParaRPr>
          </a:p>
        </xdr:txBody>
      </xdr:sp>
    </xdr:grpSp>
    <xdr:clientData/>
  </xdr:twoCellAnchor>
  <xdr:twoCellAnchor>
    <xdr:from>
      <xdr:col>16</xdr:col>
      <xdr:colOff>200829</xdr:colOff>
      <xdr:row>24</xdr:row>
      <xdr:rowOff>163120</xdr:rowOff>
    </xdr:from>
    <xdr:to>
      <xdr:col>16</xdr:col>
      <xdr:colOff>599464</xdr:colOff>
      <xdr:row>26</xdr:row>
      <xdr:rowOff>139032</xdr:rowOff>
    </xdr:to>
    <xdr:sp macro="" textlink="">
      <xdr:nvSpPr>
        <xdr:cNvPr id="23" name="テキスト ボックス 31">
          <a:extLst>
            <a:ext uri="{FF2B5EF4-FFF2-40B4-BE49-F238E27FC236}">
              <a16:creationId xmlns:a16="http://schemas.microsoft.com/office/drawing/2014/main" id="{97C54075-9FC4-F24A-BF33-CA6CDAAD74B0}"/>
            </a:ext>
          </a:extLst>
        </xdr:cNvPr>
        <xdr:cNvSpPr txBox="1"/>
      </xdr:nvSpPr>
      <xdr:spPr>
        <a:xfrm>
          <a:off x="10271929" y="6894120"/>
          <a:ext cx="398635" cy="4839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en-US" altLang="ja-JP" sz="18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a</a:t>
          </a:r>
          <a:r>
            <a:rPr kumimoji="1" lang="en-US" altLang="ja-JP" sz="1800" baseline="-250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2</a:t>
          </a:r>
          <a:endParaRPr kumimoji="1" lang="ja-JP" altLang="en-US" sz="1800" baseline="-25000">
            <a:solidFill>
              <a:schemeClr val="bg1"/>
            </a:solidFill>
            <a:latin typeface="Arial Unicode MS" panose="020B0604020202020204" pitchFamily="34" charset="-128"/>
            <a:ea typeface="Arial Unicode MS" panose="020B0604020202020204" pitchFamily="34" charset="-128"/>
            <a:cs typeface="Arial Unicode MS" panose="020B0604020202020204" pitchFamily="34" charset="-128"/>
          </a:endParaRPr>
        </a:p>
      </xdr:txBody>
    </xdr:sp>
    <xdr:clientData/>
  </xdr:twoCellAnchor>
  <xdr:twoCellAnchor>
    <xdr:from>
      <xdr:col>16</xdr:col>
      <xdr:colOff>483404</xdr:colOff>
      <xdr:row>24</xdr:row>
      <xdr:rowOff>172446</xdr:rowOff>
    </xdr:from>
    <xdr:to>
      <xdr:col>16</xdr:col>
      <xdr:colOff>767487</xdr:colOff>
      <xdr:row>26</xdr:row>
      <xdr:rowOff>148358</xdr:rowOff>
    </xdr:to>
    <xdr:sp macro="" textlink="">
      <xdr:nvSpPr>
        <xdr:cNvPr id="24" name="テキスト ボックス 32">
          <a:extLst>
            <a:ext uri="{FF2B5EF4-FFF2-40B4-BE49-F238E27FC236}">
              <a16:creationId xmlns:a16="http://schemas.microsoft.com/office/drawing/2014/main" id="{58C0B71F-ABF7-CA4A-B4FB-E31475043268}"/>
            </a:ext>
          </a:extLst>
        </xdr:cNvPr>
        <xdr:cNvSpPr txBox="1"/>
      </xdr:nvSpPr>
      <xdr:spPr>
        <a:xfrm>
          <a:off x="10554504" y="6903446"/>
          <a:ext cx="284083" cy="48391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en-US" altLang="ja-JP" sz="18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z</a:t>
          </a:r>
          <a:r>
            <a:rPr kumimoji="1" lang="en-US" altLang="ja-JP" sz="1800" baseline="-250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2</a:t>
          </a:r>
          <a:endParaRPr kumimoji="1" lang="ja-JP" altLang="en-US" sz="1800" baseline="-25000">
            <a:solidFill>
              <a:schemeClr val="bg1"/>
            </a:solidFill>
            <a:latin typeface="Arial Unicode MS" panose="020B0604020202020204" pitchFamily="34" charset="-128"/>
            <a:ea typeface="Arial Unicode MS" panose="020B0604020202020204" pitchFamily="34" charset="-128"/>
            <a:cs typeface="Arial Unicode MS" panose="020B0604020202020204" pitchFamily="34" charset="-128"/>
          </a:endParaRPr>
        </a:p>
      </xdr:txBody>
    </xdr:sp>
    <xdr:clientData/>
  </xdr:twoCellAnchor>
  <xdr:twoCellAnchor>
    <xdr:from>
      <xdr:col>19</xdr:col>
      <xdr:colOff>66675</xdr:colOff>
      <xdr:row>20</xdr:row>
      <xdr:rowOff>84273</xdr:rowOff>
    </xdr:from>
    <xdr:to>
      <xdr:col>19</xdr:col>
      <xdr:colOff>860425</xdr:colOff>
      <xdr:row>23</xdr:row>
      <xdr:rowOff>84139</xdr:rowOff>
    </xdr:to>
    <xdr:sp macro="" textlink="">
      <xdr:nvSpPr>
        <xdr:cNvPr id="25" name="パイ 39">
          <a:extLst>
            <a:ext uri="{FF2B5EF4-FFF2-40B4-BE49-F238E27FC236}">
              <a16:creationId xmlns:a16="http://schemas.microsoft.com/office/drawing/2014/main" id="{F0E8E6D3-3F09-BA45-8DA9-5C60E8F24782}"/>
            </a:ext>
          </a:extLst>
        </xdr:cNvPr>
        <xdr:cNvSpPr/>
      </xdr:nvSpPr>
      <xdr:spPr>
        <a:xfrm rot="5400000">
          <a:off x="13049317" y="5719831"/>
          <a:ext cx="838066" cy="793750"/>
        </a:xfrm>
        <a:prstGeom prst="pie">
          <a:avLst>
            <a:gd name="adj1" fmla="val 0"/>
            <a:gd name="adj2" fmla="val 10833703"/>
          </a:avLst>
        </a:prstGeom>
        <a:solidFill>
          <a:srgbClr val="D883FF"/>
        </a:solidFill>
        <a:ln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ja-JP" altLang="en-US">
            <a:solidFill>
              <a:schemeClr val="tx1"/>
            </a:solidFill>
          </a:endParaRPr>
        </a:p>
      </xdr:txBody>
    </xdr:sp>
    <xdr:clientData/>
  </xdr:twoCellAnchor>
  <xdr:twoCellAnchor>
    <xdr:from>
      <xdr:col>19</xdr:col>
      <xdr:colOff>66675</xdr:colOff>
      <xdr:row>20</xdr:row>
      <xdr:rowOff>84274</xdr:rowOff>
    </xdr:from>
    <xdr:to>
      <xdr:col>19</xdr:col>
      <xdr:colOff>860425</xdr:colOff>
      <xdr:row>23</xdr:row>
      <xdr:rowOff>84140</xdr:rowOff>
    </xdr:to>
    <xdr:sp macro="" textlink="">
      <xdr:nvSpPr>
        <xdr:cNvPr id="26" name="パイ 40">
          <a:extLst>
            <a:ext uri="{FF2B5EF4-FFF2-40B4-BE49-F238E27FC236}">
              <a16:creationId xmlns:a16="http://schemas.microsoft.com/office/drawing/2014/main" id="{B117CC70-9C5E-BB47-BE17-52D97265D6C3}"/>
            </a:ext>
          </a:extLst>
        </xdr:cNvPr>
        <xdr:cNvSpPr/>
      </xdr:nvSpPr>
      <xdr:spPr>
        <a:xfrm rot="5400000" flipV="1">
          <a:off x="13049317" y="5719832"/>
          <a:ext cx="838066" cy="793750"/>
        </a:xfrm>
        <a:prstGeom prst="pie">
          <a:avLst>
            <a:gd name="adj1" fmla="val 0"/>
            <a:gd name="adj2" fmla="val 10833703"/>
          </a:avLst>
        </a:prstGeom>
        <a:solidFill>
          <a:srgbClr val="D883FF"/>
        </a:solidFill>
        <a:ln>
          <a:solidFill>
            <a:srgbClr val="7030A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wrap="square" rtlCol="0" anchor="ctr"/>
        <a:lstStyle>
          <a:defPPr>
            <a:defRPr lang="ja-JP"/>
          </a:defPPr>
          <a:lvl1pPr marL="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kumimoji="1"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kumimoji="1" lang="ja-JP" altLang="en-US">
            <a:solidFill>
              <a:schemeClr val="tx1"/>
            </a:solidFill>
          </a:endParaRPr>
        </a:p>
      </xdr:txBody>
    </xdr:sp>
    <xdr:clientData/>
  </xdr:twoCellAnchor>
  <xdr:twoCellAnchor>
    <xdr:from>
      <xdr:col>19</xdr:col>
      <xdr:colOff>82550</xdr:colOff>
      <xdr:row>20</xdr:row>
      <xdr:rowOff>241725</xdr:rowOff>
    </xdr:from>
    <xdr:to>
      <xdr:col>19</xdr:col>
      <xdr:colOff>481185</xdr:colOff>
      <xdr:row>22</xdr:row>
      <xdr:rowOff>181694</xdr:rowOff>
    </xdr:to>
    <xdr:sp macro="" textlink="">
      <xdr:nvSpPr>
        <xdr:cNvPr id="27" name="テキスト ボックス 37">
          <a:extLst>
            <a:ext uri="{FF2B5EF4-FFF2-40B4-BE49-F238E27FC236}">
              <a16:creationId xmlns:a16="http://schemas.microsoft.com/office/drawing/2014/main" id="{9E89F397-A135-3944-B549-12745E47473F}"/>
            </a:ext>
          </a:extLst>
        </xdr:cNvPr>
        <xdr:cNvSpPr txBox="1"/>
      </xdr:nvSpPr>
      <xdr:spPr>
        <a:xfrm>
          <a:off x="13087350" y="5855125"/>
          <a:ext cx="398635" cy="49876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en-US" altLang="ja-JP" sz="18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a</a:t>
          </a:r>
          <a:r>
            <a:rPr kumimoji="1" lang="en-US" altLang="ja-JP" sz="1800" baseline="-250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3</a:t>
          </a:r>
          <a:endParaRPr kumimoji="1" lang="ja-JP" altLang="en-US" sz="1800" baseline="-25000">
            <a:solidFill>
              <a:schemeClr val="bg1"/>
            </a:solidFill>
            <a:latin typeface="Arial Unicode MS" panose="020B0604020202020204" pitchFamily="34" charset="-128"/>
            <a:ea typeface="Arial Unicode MS" panose="020B0604020202020204" pitchFamily="34" charset="-128"/>
            <a:cs typeface="Arial Unicode MS" panose="020B0604020202020204" pitchFamily="34" charset="-128"/>
          </a:endParaRPr>
        </a:p>
      </xdr:txBody>
    </xdr:sp>
    <xdr:clientData/>
  </xdr:twoCellAnchor>
  <xdr:twoCellAnchor>
    <xdr:from>
      <xdr:col>19</xdr:col>
      <xdr:colOff>441325</xdr:colOff>
      <xdr:row>20</xdr:row>
      <xdr:rowOff>251174</xdr:rowOff>
    </xdr:from>
    <xdr:to>
      <xdr:col>19</xdr:col>
      <xdr:colOff>741407</xdr:colOff>
      <xdr:row>22</xdr:row>
      <xdr:rowOff>207975</xdr:rowOff>
    </xdr:to>
    <xdr:sp macro="" textlink="">
      <xdr:nvSpPr>
        <xdr:cNvPr id="28" name="テキスト ボックス 38">
          <a:extLst>
            <a:ext uri="{FF2B5EF4-FFF2-40B4-BE49-F238E27FC236}">
              <a16:creationId xmlns:a16="http://schemas.microsoft.com/office/drawing/2014/main" id="{5AFA5A05-C510-764F-AED4-A06C4E87D6D9}"/>
            </a:ext>
          </a:extLst>
        </xdr:cNvPr>
        <xdr:cNvSpPr txBox="1"/>
      </xdr:nvSpPr>
      <xdr:spPr>
        <a:xfrm>
          <a:off x="13446125" y="5864574"/>
          <a:ext cx="300082" cy="51560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kumimoji="1" lang="en-US" altLang="ja-JP" sz="1800">
              <a:solidFill>
                <a:schemeClr val="bg1"/>
              </a:solidFill>
              <a:latin typeface="Arial Unicode MS" panose="020B0604020202020204" pitchFamily="34" charset="-128"/>
              <a:ea typeface="Arial Unicode MS" panose="020B0604020202020204" pitchFamily="34" charset="-128"/>
              <a:cs typeface="Arial Unicode MS" panose="020B0604020202020204" pitchFamily="34" charset="-128"/>
            </a:rPr>
            <a:t>ŷ</a:t>
          </a:r>
          <a:endParaRPr kumimoji="1" lang="ja-JP" altLang="en-US" sz="1800">
            <a:solidFill>
              <a:schemeClr val="bg1"/>
            </a:solidFill>
            <a:latin typeface="Arial Unicode MS" panose="020B0604020202020204" pitchFamily="34" charset="-128"/>
            <a:ea typeface="Arial Unicode MS" panose="020B0604020202020204" pitchFamily="34" charset="-128"/>
            <a:cs typeface="Arial Unicode MS" panose="020B0604020202020204" pitchFamily="34" charset="-128"/>
          </a:endParaRPr>
        </a:p>
      </xdr:txBody>
    </xdr:sp>
    <xdr:clientData/>
  </xdr:twoCellAnchor>
  <xdr:twoCellAnchor>
    <xdr:from>
      <xdr:col>9</xdr:col>
      <xdr:colOff>186265</xdr:colOff>
      <xdr:row>2</xdr:row>
      <xdr:rowOff>101599</xdr:rowOff>
    </xdr:from>
    <xdr:to>
      <xdr:col>9</xdr:col>
      <xdr:colOff>787229</xdr:colOff>
      <xdr:row>6</xdr:row>
      <xdr:rowOff>50799</xdr:rowOff>
    </xdr:to>
    <xdr:sp macro="" textlink="">
      <xdr:nvSpPr>
        <xdr:cNvPr id="29" name="右矢印 2">
          <a:extLst>
            <a:ext uri="{FF2B5EF4-FFF2-40B4-BE49-F238E27FC236}">
              <a16:creationId xmlns:a16="http://schemas.microsoft.com/office/drawing/2014/main" id="{AD4490D6-6ACD-C741-B98D-9F7A87AC90A3}"/>
            </a:ext>
          </a:extLst>
        </xdr:cNvPr>
        <xdr:cNvSpPr/>
      </xdr:nvSpPr>
      <xdr:spPr>
        <a:xfrm>
          <a:off x="4631265" y="482599"/>
          <a:ext cx="600964" cy="1511300"/>
        </a:xfrm>
        <a:prstGeom prst="rightArrow">
          <a:avLst/>
        </a:prstGeom>
        <a:solidFill>
          <a:schemeClr val="bg1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14</xdr:col>
      <xdr:colOff>152395</xdr:colOff>
      <xdr:row>2</xdr:row>
      <xdr:rowOff>101599</xdr:rowOff>
    </xdr:from>
    <xdr:to>
      <xdr:col>14</xdr:col>
      <xdr:colOff>753359</xdr:colOff>
      <xdr:row>6</xdr:row>
      <xdr:rowOff>50799</xdr:rowOff>
    </xdr:to>
    <xdr:sp macro="" textlink="">
      <xdr:nvSpPr>
        <xdr:cNvPr id="30" name="右矢印 11">
          <a:extLst>
            <a:ext uri="{FF2B5EF4-FFF2-40B4-BE49-F238E27FC236}">
              <a16:creationId xmlns:a16="http://schemas.microsoft.com/office/drawing/2014/main" id="{5285F20A-67B6-D248-812C-37A7BB4E69D2}"/>
            </a:ext>
          </a:extLst>
        </xdr:cNvPr>
        <xdr:cNvSpPr/>
      </xdr:nvSpPr>
      <xdr:spPr>
        <a:xfrm>
          <a:off x="8407395" y="482599"/>
          <a:ext cx="600964" cy="1511300"/>
        </a:xfrm>
        <a:prstGeom prst="rightArrow">
          <a:avLst/>
        </a:prstGeom>
        <a:solidFill>
          <a:schemeClr val="bg1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22</xdr:col>
      <xdr:colOff>224265</xdr:colOff>
      <xdr:row>10</xdr:row>
      <xdr:rowOff>63585</xdr:rowOff>
    </xdr:from>
    <xdr:to>
      <xdr:col>23</xdr:col>
      <xdr:colOff>783065</xdr:colOff>
      <xdr:row>11</xdr:row>
      <xdr:rowOff>220137</xdr:rowOff>
    </xdr:to>
    <xdr:sp macro="" textlink="">
      <xdr:nvSpPr>
        <xdr:cNvPr id="31" name="右矢印 19">
          <a:extLst>
            <a:ext uri="{FF2B5EF4-FFF2-40B4-BE49-F238E27FC236}">
              <a16:creationId xmlns:a16="http://schemas.microsoft.com/office/drawing/2014/main" id="{5EE17B5B-FEE9-3645-9CE8-5B24E4C296A5}"/>
            </a:ext>
          </a:extLst>
        </xdr:cNvPr>
        <xdr:cNvSpPr/>
      </xdr:nvSpPr>
      <xdr:spPr>
        <a:xfrm rot="5400000">
          <a:off x="16713139" y="2573911"/>
          <a:ext cx="435952" cy="1536700"/>
        </a:xfrm>
        <a:prstGeom prst="rightArrow">
          <a:avLst/>
        </a:prstGeom>
        <a:solidFill>
          <a:schemeClr val="bg1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>
    <xdr:from>
      <xdr:col>4</xdr:col>
      <xdr:colOff>63499</xdr:colOff>
      <xdr:row>17</xdr:row>
      <xdr:rowOff>126999</xdr:rowOff>
    </xdr:from>
    <xdr:to>
      <xdr:col>12</xdr:col>
      <xdr:colOff>63500</xdr:colOff>
      <xdr:row>34</xdr:row>
      <xdr:rowOff>47625</xdr:rowOff>
    </xdr:to>
    <xdr:graphicFrame macro="">
      <xdr:nvGraphicFramePr>
        <xdr:cNvPr id="32" name="グラフ 31">
          <a:extLst>
            <a:ext uri="{FF2B5EF4-FFF2-40B4-BE49-F238E27FC236}">
              <a16:creationId xmlns:a16="http://schemas.microsoft.com/office/drawing/2014/main" id="{76A1B19F-8A99-2C91-3545-6EC944409AD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381000</xdr:colOff>
      <xdr:row>0</xdr:row>
      <xdr:rowOff>165100</xdr:rowOff>
    </xdr:from>
    <xdr:to>
      <xdr:col>18</xdr:col>
      <xdr:colOff>157486</xdr:colOff>
      <xdr:row>32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0BA4AA9-2BBD-E7F5-0DB4-3906024C1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81000" y="165100"/>
          <a:ext cx="14635486" cy="64897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A42F1B-791A-D148-AC56-BCBE15C2CDB1}">
  <dimension ref="A1:X32"/>
  <sheetViews>
    <sheetView tabSelected="1" zoomScale="80" zoomScaleNormal="80" workbookViewId="0">
      <selection activeCell="J46" sqref="J46"/>
    </sheetView>
  </sheetViews>
  <sheetFormatPr baseColWidth="10" defaultRowHeight="16"/>
  <cols>
    <col min="1" max="1" width="1.5" customWidth="1"/>
    <col min="3" max="3" width="2.1640625" customWidth="1"/>
    <col min="6" max="6" width="1.83203125" customWidth="1"/>
    <col min="7" max="8" width="4.1640625" bestFit="1" customWidth="1"/>
    <col min="9" max="9" width="4.1640625" customWidth="1"/>
    <col min="11" max="12" width="6.5" customWidth="1"/>
    <col min="13" max="13" width="9.83203125" customWidth="1"/>
    <col min="14" max="14" width="9.5" bestFit="1" customWidth="1"/>
    <col min="15" max="15" width="9.5" customWidth="1"/>
    <col min="16" max="22" width="11" customWidth="1"/>
    <col min="23" max="23" width="16.1640625" bestFit="1" customWidth="1"/>
    <col min="24" max="24" width="11" customWidth="1"/>
  </cols>
  <sheetData>
    <row r="1" spans="1:24" ht="10" customHeight="1">
      <c r="A1" s="1"/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</row>
    <row r="2" spans="1:24">
      <c r="A2" s="1"/>
      <c r="B2" s="1" t="s">
        <v>41</v>
      </c>
      <c r="C2" s="1"/>
      <c r="D2" s="40" t="s">
        <v>38</v>
      </c>
      <c r="E2" s="40"/>
      <c r="F2" s="40"/>
      <c r="G2" s="40"/>
      <c r="H2" s="40"/>
      <c r="I2" s="40"/>
      <c r="J2" s="1"/>
      <c r="K2" s="41" t="s">
        <v>35</v>
      </c>
      <c r="L2" s="41"/>
      <c r="M2" s="41"/>
      <c r="N2" s="41"/>
      <c r="O2" s="1"/>
      <c r="P2" s="41" t="s">
        <v>36</v>
      </c>
      <c r="Q2" s="41"/>
      <c r="R2" s="41"/>
      <c r="S2" s="41"/>
      <c r="T2" s="41"/>
      <c r="U2" s="41"/>
      <c r="V2" s="41"/>
      <c r="W2" s="41"/>
      <c r="X2" s="41"/>
    </row>
    <row r="3" spans="1:24" ht="57">
      <c r="A3" s="1"/>
      <c r="B3" s="3">
        <v>1</v>
      </c>
      <c r="C3" s="1"/>
      <c r="D3" s="6" t="s">
        <v>34</v>
      </c>
      <c r="E3" s="3">
        <v>1</v>
      </c>
      <c r="F3" s="4"/>
      <c r="G3" s="5" t="s">
        <v>3</v>
      </c>
      <c r="H3" s="6" t="s">
        <v>4</v>
      </c>
      <c r="I3" s="7" t="s">
        <v>0</v>
      </c>
      <c r="J3" s="4"/>
      <c r="K3" s="8" t="s">
        <v>5</v>
      </c>
      <c r="L3" s="8" t="s">
        <v>6</v>
      </c>
      <c r="M3" s="8" t="s">
        <v>2</v>
      </c>
      <c r="N3" s="9" t="s">
        <v>44</v>
      </c>
      <c r="O3" s="10"/>
      <c r="P3" s="11" t="s">
        <v>7</v>
      </c>
      <c r="Q3" s="12" t="s">
        <v>8</v>
      </c>
      <c r="R3" s="12" t="s">
        <v>9</v>
      </c>
      <c r="S3" s="12" t="s">
        <v>10</v>
      </c>
      <c r="T3" s="12" t="s">
        <v>11</v>
      </c>
      <c r="U3" s="12" t="s">
        <v>12</v>
      </c>
      <c r="V3" s="12" t="s">
        <v>13</v>
      </c>
      <c r="W3" s="12" t="s">
        <v>14</v>
      </c>
      <c r="X3" s="12" t="s">
        <v>15</v>
      </c>
    </row>
    <row r="4" spans="1:24" ht="18">
      <c r="A4" s="1"/>
      <c r="B4" s="13">
        <v>1</v>
      </c>
      <c r="C4" s="1"/>
      <c r="D4" s="8" t="s">
        <v>16</v>
      </c>
      <c r="E4" s="13">
        <v>1</v>
      </c>
      <c r="F4" s="1"/>
      <c r="G4" s="14">
        <v>1</v>
      </c>
      <c r="H4" s="15">
        <v>0</v>
      </c>
      <c r="I4" s="16">
        <v>1</v>
      </c>
      <c r="J4" s="1"/>
      <c r="K4" s="13" cm="1">
        <f t="array" ref="K4">1/(1+EXP(-(MMULT(G4:H4,E7:E8)+E9)))</f>
        <v>0.5</v>
      </c>
      <c r="L4" s="13" cm="1">
        <f t="array" ref="L4">1/(1+EXP(-(MMULT(G4:H4,E10:E11)+E12)))</f>
        <v>0.7310585786300049</v>
      </c>
      <c r="M4" s="13" cm="1">
        <f t="array" ref="M4">1/(1+EXP(-(MMULT(K4:L4,E4:E5)+E6)))</f>
        <v>0.62245933120185459</v>
      </c>
      <c r="N4" s="17">
        <f>IF(M4&gt;0.5,1,0)</f>
        <v>1</v>
      </c>
      <c r="O4" s="15"/>
      <c r="P4" s="13">
        <f>(M4-I4)</f>
        <v>-0.37754066879814541</v>
      </c>
      <c r="Q4" s="13">
        <f>P4*K4</f>
        <v>-0.1887703343990727</v>
      </c>
      <c r="R4" s="13">
        <f>P4*L4</f>
        <v>-0.27600434470659363</v>
      </c>
      <c r="S4" s="13">
        <f>P4*E4*K4*(1-K4)</f>
        <v>-9.4385167199536352E-2</v>
      </c>
      <c r="T4" s="13">
        <f>S4*G4</f>
        <v>-9.4385167199536352E-2</v>
      </c>
      <c r="U4" s="13">
        <f>S4*H4</f>
        <v>0</v>
      </c>
      <c r="V4" s="13">
        <f>P4*E5*L4*(1-L4)</f>
        <v>0</v>
      </c>
      <c r="W4" s="13">
        <f>V4*G4</f>
        <v>0</v>
      </c>
      <c r="X4" s="13">
        <f>V4*H4</f>
        <v>0</v>
      </c>
    </row>
    <row r="5" spans="1:24" ht="18">
      <c r="A5" s="1"/>
      <c r="B5" s="15">
        <v>0</v>
      </c>
      <c r="C5" s="1"/>
      <c r="D5" s="18" t="s">
        <v>17</v>
      </c>
      <c r="E5" s="15">
        <v>0</v>
      </c>
      <c r="F5" s="1"/>
      <c r="G5" s="14">
        <v>0</v>
      </c>
      <c r="H5" s="15">
        <v>1</v>
      </c>
      <c r="I5" s="16">
        <v>1</v>
      </c>
      <c r="J5" s="1"/>
      <c r="K5" s="19" cm="1">
        <f t="array" ref="K5">1/(1+EXP(-(MMULT(G5:H5,E7:E8)+E9)))</f>
        <v>0.5</v>
      </c>
      <c r="L5" s="19" cm="1">
        <f t="array" ref="L5">1/(1+EXP(-(MMULT(G5:H5,E10:E11)+E12)))</f>
        <v>0.7310585786300049</v>
      </c>
      <c r="M5" s="19" cm="1">
        <f t="array" ref="M5">1/(1+EXP(-(MMULT(K5:L5,E4:E5)+E6)))</f>
        <v>0.62245933120185459</v>
      </c>
      <c r="N5" s="20">
        <f>IF(M5&gt;0.5,1,0)</f>
        <v>1</v>
      </c>
      <c r="O5" s="15"/>
      <c r="P5" s="19">
        <f>(M5-I5)</f>
        <v>-0.37754066879814541</v>
      </c>
      <c r="Q5" s="19">
        <f>P5*K5</f>
        <v>-0.1887703343990727</v>
      </c>
      <c r="R5" s="19">
        <f>P5*L5</f>
        <v>-0.27600434470659363</v>
      </c>
      <c r="S5" s="19">
        <f>P5*E4*K5*(1-K5)</f>
        <v>-9.4385167199536352E-2</v>
      </c>
      <c r="T5" s="19">
        <f>G5*S5</f>
        <v>0</v>
      </c>
      <c r="U5" s="19">
        <f>S5*H5</f>
        <v>-9.4385167199536352E-2</v>
      </c>
      <c r="V5" s="19">
        <f>P5*E5*L5*(1-L5)</f>
        <v>0</v>
      </c>
      <c r="W5" s="19">
        <f>V5*G5</f>
        <v>0</v>
      </c>
      <c r="X5" s="19">
        <f>V5*H5</f>
        <v>0</v>
      </c>
    </row>
    <row r="6" spans="1:24" ht="18">
      <c r="A6" s="1"/>
      <c r="B6" s="15">
        <v>0</v>
      </c>
      <c r="C6" s="1"/>
      <c r="D6" s="18" t="s">
        <v>18</v>
      </c>
      <c r="E6" s="15">
        <v>0</v>
      </c>
      <c r="F6" s="1"/>
      <c r="G6" s="14">
        <v>0</v>
      </c>
      <c r="H6" s="15">
        <v>0</v>
      </c>
      <c r="I6" s="16">
        <v>0</v>
      </c>
      <c r="J6" s="1"/>
      <c r="K6" s="15" cm="1">
        <f t="array" ref="K6">1/(1+EXP(-(MMULT(G6:H6,E7:E8)+E9)))</f>
        <v>0.5</v>
      </c>
      <c r="L6" s="15" cm="1">
        <f t="array" ref="L6">1/(1+EXP(-(MMULT(G6:H6,E10:E11)+E12)))</f>
        <v>0.5</v>
      </c>
      <c r="M6" s="15" cm="1">
        <f t="array" ref="M6">1/(1+EXP(-(MMULT(K6:L6,E4:E5)+E6)))</f>
        <v>0.62245933120185459</v>
      </c>
      <c r="N6" s="21">
        <f>IF(M6&gt;0.5,1,0)</f>
        <v>1</v>
      </c>
      <c r="O6" s="15"/>
      <c r="P6" s="15">
        <f>(M6-I6)</f>
        <v>0.62245933120185459</v>
      </c>
      <c r="Q6" s="15">
        <f>P6*K6</f>
        <v>0.3112296656009273</v>
      </c>
      <c r="R6" s="15">
        <f>P6*L6</f>
        <v>0.3112296656009273</v>
      </c>
      <c r="S6" s="15">
        <f>P6*E4*K6*(1-K6)</f>
        <v>0.15561483280046365</v>
      </c>
      <c r="T6" s="15">
        <f>G6*S6</f>
        <v>0</v>
      </c>
      <c r="U6" s="15">
        <f>S6*H6</f>
        <v>0</v>
      </c>
      <c r="V6" s="15">
        <f>P6*E5*L6*(1-L6)</f>
        <v>0</v>
      </c>
      <c r="W6" s="15">
        <f>V6*G6</f>
        <v>0</v>
      </c>
      <c r="X6" s="15">
        <f>V6*H6</f>
        <v>0</v>
      </c>
    </row>
    <row r="7" spans="1:24" ht="18">
      <c r="A7" s="1"/>
      <c r="B7" s="15">
        <v>0</v>
      </c>
      <c r="C7" s="1"/>
      <c r="D7" s="18" t="s">
        <v>19</v>
      </c>
      <c r="E7" s="15">
        <v>0</v>
      </c>
      <c r="F7" s="1"/>
      <c r="G7" s="22">
        <v>1</v>
      </c>
      <c r="H7" s="23">
        <v>1</v>
      </c>
      <c r="I7" s="24">
        <v>0</v>
      </c>
      <c r="J7" s="1"/>
      <c r="K7" s="23" cm="1">
        <f t="array" ref="K7">1/(1+EXP(-(MMULT(G7:H7,E7:E8)+E9)))</f>
        <v>0.5</v>
      </c>
      <c r="L7" s="23" cm="1">
        <f t="array" ref="L7">1/(1+EXP(-(MMULT(G7:H7,E10:E11)+E12)))</f>
        <v>0.88079707797788231</v>
      </c>
      <c r="M7" s="23" cm="1">
        <f t="array" ref="M7">1/(1+EXP(-(MMULT(K7:L7,E4:E5)+E6)))</f>
        <v>0.62245933120185459</v>
      </c>
      <c r="N7" s="25">
        <f>IF(M7&gt;0.5,1,0)</f>
        <v>1</v>
      </c>
      <c r="O7" s="15"/>
      <c r="P7" s="23">
        <f>(M7-I7)</f>
        <v>0.62245933120185459</v>
      </c>
      <c r="Q7" s="23">
        <f>P7*K7</f>
        <v>0.3112296656009273</v>
      </c>
      <c r="R7" s="23">
        <f>P7*L7</f>
        <v>0.54826036008266044</v>
      </c>
      <c r="S7" s="23">
        <f>P7*E4*K7*(1-K7)</f>
        <v>0.15561483280046365</v>
      </c>
      <c r="T7" s="23">
        <f>G7*S7</f>
        <v>0.15561483280046365</v>
      </c>
      <c r="U7" s="23">
        <f>S7*H7</f>
        <v>0.15561483280046365</v>
      </c>
      <c r="V7" s="23">
        <f>P7*E5*L7*(1-L7)</f>
        <v>0</v>
      </c>
      <c r="W7" s="23">
        <f>V7*G7</f>
        <v>0</v>
      </c>
      <c r="X7" s="23">
        <f>V7*H7</f>
        <v>0</v>
      </c>
    </row>
    <row r="8" spans="1:24" ht="18">
      <c r="A8" s="1"/>
      <c r="B8" s="15">
        <v>0</v>
      </c>
      <c r="C8" s="1"/>
      <c r="D8" s="18" t="s">
        <v>20</v>
      </c>
      <c r="E8" s="15">
        <v>0</v>
      </c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</row>
    <row r="9" spans="1:24" ht="20">
      <c r="A9" s="1"/>
      <c r="B9" s="15">
        <v>0</v>
      </c>
      <c r="C9" s="1"/>
      <c r="D9" s="18" t="s">
        <v>21</v>
      </c>
      <c r="E9" s="15">
        <v>0</v>
      </c>
      <c r="F9" s="1"/>
      <c r="G9" s="1"/>
      <c r="H9" s="1"/>
      <c r="I9" s="1"/>
      <c r="J9" s="1"/>
      <c r="K9" s="1"/>
      <c r="L9" s="1"/>
      <c r="M9" s="6" t="s">
        <v>1</v>
      </c>
      <c r="N9" s="6" t="s">
        <v>40</v>
      </c>
      <c r="O9" s="1"/>
      <c r="P9" s="6" t="s">
        <v>22</v>
      </c>
      <c r="Q9" s="6" t="s">
        <v>23</v>
      </c>
      <c r="R9" s="6" t="s">
        <v>24</v>
      </c>
      <c r="S9" s="6" t="s">
        <v>25</v>
      </c>
      <c r="T9" s="6" t="s">
        <v>26</v>
      </c>
      <c r="U9" s="6" t="s">
        <v>27</v>
      </c>
      <c r="V9" s="6" t="s">
        <v>28</v>
      </c>
      <c r="W9" s="6" t="s">
        <v>29</v>
      </c>
      <c r="X9" s="6" t="s">
        <v>30</v>
      </c>
    </row>
    <row r="10" spans="1:24" ht="18">
      <c r="A10" s="1"/>
      <c r="B10" s="15">
        <v>1</v>
      </c>
      <c r="C10" s="1"/>
      <c r="D10" s="18" t="s">
        <v>31</v>
      </c>
      <c r="E10" s="15">
        <v>1</v>
      </c>
      <c r="F10" s="1"/>
      <c r="G10" s="1"/>
      <c r="H10" s="1"/>
      <c r="I10" s="1"/>
      <c r="J10" s="1"/>
      <c r="K10" s="1"/>
      <c r="L10" s="1"/>
      <c r="M10" s="26" cm="1">
        <f t="array" ref="M10">-SUM(I4:I7*LN(M4:M7)+(1-I4:I7)*LN(1-M4:M7))</f>
        <v>2.8963079367204267</v>
      </c>
      <c r="N10" s="27" cm="1">
        <f t="array" ref="N10">SUM(IF(I4:I7=N4:N7,1,0))/COUNT(N4:N7)</f>
        <v>0.5</v>
      </c>
      <c r="O10" s="1"/>
      <c r="P10" s="28">
        <f t="shared" ref="P10:X10" si="0">SUM(P4:P7)</f>
        <v>0.48983732480741837</v>
      </c>
      <c r="Q10" s="28">
        <f t="shared" si="0"/>
        <v>0.24491866240370919</v>
      </c>
      <c r="R10" s="28">
        <f t="shared" si="0"/>
        <v>0.30748133627040047</v>
      </c>
      <c r="S10" s="3">
        <f t="shared" si="0"/>
        <v>0.12245933120185459</v>
      </c>
      <c r="T10" s="3">
        <f t="shared" si="0"/>
        <v>6.1229665600927297E-2</v>
      </c>
      <c r="U10" s="3">
        <f t="shared" si="0"/>
        <v>6.1229665600927297E-2</v>
      </c>
      <c r="V10" s="3">
        <f t="shared" si="0"/>
        <v>0</v>
      </c>
      <c r="W10" s="3">
        <f t="shared" si="0"/>
        <v>0</v>
      </c>
      <c r="X10" s="3">
        <f t="shared" si="0"/>
        <v>0</v>
      </c>
    </row>
    <row r="11" spans="1:24" ht="18">
      <c r="A11" s="1"/>
      <c r="B11" s="15">
        <v>1</v>
      </c>
      <c r="C11" s="1"/>
      <c r="D11" s="18" t="s">
        <v>32</v>
      </c>
      <c r="E11" s="15">
        <v>1</v>
      </c>
      <c r="F11" s="1"/>
      <c r="G11" s="1"/>
      <c r="H11" s="1"/>
      <c r="I11" s="1"/>
      <c r="J11" s="1"/>
      <c r="K11" s="1"/>
      <c r="L11" s="1"/>
      <c r="M11" s="1"/>
      <c r="N11" s="2"/>
      <c r="O11" s="1"/>
      <c r="P11" s="1"/>
      <c r="Q11" s="1"/>
      <c r="R11" s="1"/>
      <c r="S11" s="1"/>
      <c r="T11" s="1"/>
      <c r="U11" s="1"/>
      <c r="V11" s="1"/>
      <c r="W11" s="1"/>
      <c r="X11" s="1"/>
    </row>
    <row r="12" spans="1:24" ht="18">
      <c r="A12" s="1"/>
      <c r="B12" s="23">
        <v>0</v>
      </c>
      <c r="C12" s="1"/>
      <c r="D12" s="29" t="s">
        <v>33</v>
      </c>
      <c r="E12" s="23">
        <v>0</v>
      </c>
      <c r="F12" s="1"/>
      <c r="G12" s="1"/>
      <c r="H12" s="1"/>
      <c r="I12" s="1"/>
      <c r="J12" s="1"/>
      <c r="K12" s="1"/>
      <c r="L12" s="1"/>
      <c r="M12" s="1"/>
      <c r="N12" s="2"/>
      <c r="O12" s="1"/>
      <c r="P12" s="1"/>
      <c r="Q12" s="1"/>
      <c r="R12" s="1"/>
      <c r="S12" s="1"/>
      <c r="T12" s="1"/>
      <c r="U12" s="1"/>
      <c r="V12" s="1"/>
      <c r="W12" s="1"/>
      <c r="X12" s="1"/>
    </row>
    <row r="13" spans="1:24">
      <c r="A13" s="1"/>
      <c r="B13" s="1"/>
      <c r="C13" s="1"/>
      <c r="D13" s="1"/>
      <c r="E13" s="1"/>
      <c r="F13" s="1"/>
      <c r="G13" s="1"/>
      <c r="H13" s="1"/>
      <c r="I13" s="1"/>
      <c r="J13" s="1"/>
      <c r="K13" s="1"/>
      <c r="L13" s="1"/>
      <c r="M13" s="1"/>
      <c r="N13" s="2"/>
      <c r="O13" s="1"/>
      <c r="P13" s="1"/>
      <c r="Q13" s="1"/>
      <c r="R13" s="1"/>
      <c r="S13" s="1"/>
      <c r="T13" s="1"/>
      <c r="U13" s="1"/>
      <c r="V13" s="1"/>
      <c r="W13" s="6" t="s">
        <v>39</v>
      </c>
      <c r="X13" s="3">
        <v>1</v>
      </c>
    </row>
    <row r="14" spans="1:24" ht="7" customHeight="1">
      <c r="A14" s="1"/>
      <c r="B14" s="1"/>
      <c r="C14" s="1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</row>
    <row r="15" spans="1:24">
      <c r="A15" s="1"/>
      <c r="B15" s="1" t="s">
        <v>42</v>
      </c>
      <c r="C15" s="1"/>
      <c r="D15" s="1" t="s">
        <v>43</v>
      </c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6" t="s">
        <v>37</v>
      </c>
      <c r="X15" s="30">
        <f>E3+1</f>
        <v>2</v>
      </c>
    </row>
    <row r="16" spans="1:24" ht="18">
      <c r="A16" s="1"/>
      <c r="B16" s="3">
        <v>1</v>
      </c>
      <c r="C16" s="1"/>
      <c r="D16" s="3">
        <v>1</v>
      </c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31" t="s">
        <v>45</v>
      </c>
      <c r="X16" s="13">
        <f>E4-X13*Q10</f>
        <v>0.75508133759629081</v>
      </c>
    </row>
    <row r="17" spans="1:24" ht="18">
      <c r="A17" s="1"/>
      <c r="B17" s="13">
        <v>1</v>
      </c>
      <c r="C17" s="1"/>
      <c r="D17" s="13">
        <v>1</v>
      </c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32" t="s">
        <v>46</v>
      </c>
      <c r="X17" s="15">
        <f>E5-X13*R10</f>
        <v>-0.30748133627040047</v>
      </c>
    </row>
    <row r="18" spans="1:24" ht="18">
      <c r="A18" s="1"/>
      <c r="B18" s="15">
        <v>0</v>
      </c>
      <c r="C18" s="1"/>
      <c r="D18" s="15">
        <v>1</v>
      </c>
      <c r="E18" s="1"/>
      <c r="F18" s="1"/>
      <c r="G18" s="1"/>
      <c r="H18" s="1"/>
      <c r="I18" s="33" t="s">
        <v>5</v>
      </c>
      <c r="J18" s="33" t="s">
        <v>6</v>
      </c>
      <c r="K18" s="1"/>
      <c r="L18" s="1"/>
      <c r="M18" s="1"/>
      <c r="N18" s="1"/>
      <c r="O18" s="39" t="s">
        <v>47</v>
      </c>
      <c r="P18" s="34">
        <f>E7</f>
        <v>0</v>
      </c>
      <c r="Q18" s="1"/>
      <c r="R18" s="1"/>
      <c r="S18" s="1"/>
      <c r="T18" s="1"/>
      <c r="U18" s="1"/>
      <c r="V18" s="1"/>
      <c r="W18" s="32" t="s">
        <v>48</v>
      </c>
      <c r="X18" s="15">
        <f>E6-X13*P10</f>
        <v>-0.48983732480741837</v>
      </c>
    </row>
    <row r="19" spans="1:24" ht="18">
      <c r="A19" s="1"/>
      <c r="B19" s="15">
        <v>1</v>
      </c>
      <c r="C19" s="1"/>
      <c r="D19" s="15">
        <v>1</v>
      </c>
      <c r="E19" s="1"/>
      <c r="F19" s="1"/>
      <c r="G19" s="1"/>
      <c r="H19" s="1"/>
      <c r="I19" s="35">
        <v>0</v>
      </c>
      <c r="J19" s="13" t="e">
        <f>-(w_1/w_2)*I19-b_3/w_2</f>
        <v>#DIV/0!</v>
      </c>
      <c r="K19" s="1"/>
      <c r="L19" s="1"/>
      <c r="M19" s="1"/>
      <c r="N19" s="1"/>
      <c r="O19" s="4"/>
      <c r="P19" s="1"/>
      <c r="Q19" s="1"/>
      <c r="R19" s="1"/>
      <c r="S19" s="1"/>
      <c r="T19" s="1"/>
      <c r="U19" s="1"/>
      <c r="V19" s="1"/>
      <c r="W19" s="32" t="s">
        <v>49</v>
      </c>
      <c r="X19" s="15">
        <f>E7-X13*T10</f>
        <v>-6.1229665600927297E-2</v>
      </c>
    </row>
    <row r="20" spans="1:24" ht="18">
      <c r="A20" s="1"/>
      <c r="B20" s="15">
        <v>0</v>
      </c>
      <c r="C20" s="1"/>
      <c r="D20" s="15">
        <v>1</v>
      </c>
      <c r="E20" s="1"/>
      <c r="F20" s="1"/>
      <c r="G20" s="1"/>
      <c r="H20" s="1"/>
      <c r="I20" s="36">
        <v>1</v>
      </c>
      <c r="J20" s="23" t="e">
        <f>-(w_1/w_2)*I20-b_3/w_2</f>
        <v>#DIV/0!</v>
      </c>
      <c r="K20" s="1"/>
      <c r="L20" s="1"/>
      <c r="M20" s="1"/>
      <c r="N20" s="1"/>
      <c r="O20" s="39" t="s">
        <v>50</v>
      </c>
      <c r="P20" s="34">
        <f>E8</f>
        <v>0</v>
      </c>
      <c r="Q20" s="1"/>
      <c r="R20" s="1"/>
      <c r="S20" s="1"/>
      <c r="T20" s="1"/>
      <c r="U20" s="1"/>
      <c r="V20" s="1"/>
      <c r="W20" s="32" t="s">
        <v>51</v>
      </c>
      <c r="X20" s="15">
        <f>E8-X13*U10</f>
        <v>-6.1229665600927297E-2</v>
      </c>
    </row>
    <row r="21" spans="1:24" ht="18">
      <c r="A21" s="1"/>
      <c r="B21" s="15">
        <v>1</v>
      </c>
      <c r="C21" s="1"/>
      <c r="D21" s="15">
        <v>1</v>
      </c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39" t="s">
        <v>52</v>
      </c>
      <c r="S21" s="34">
        <f>E4</f>
        <v>1</v>
      </c>
      <c r="T21" s="1"/>
      <c r="U21" s="1"/>
      <c r="V21" s="1"/>
      <c r="W21" s="32" t="s">
        <v>53</v>
      </c>
      <c r="X21" s="15">
        <f>E9-X13*S10</f>
        <v>-0.12245933120185459</v>
      </c>
    </row>
    <row r="22" spans="1:24" ht="18">
      <c r="A22" s="1"/>
      <c r="B22" s="15">
        <v>0</v>
      </c>
      <c r="C22" s="1"/>
      <c r="D22" s="15">
        <v>1</v>
      </c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39" t="s">
        <v>54</v>
      </c>
      <c r="Q22" s="34">
        <f>E9</f>
        <v>0</v>
      </c>
      <c r="R22" s="1"/>
      <c r="S22" s="1"/>
      <c r="T22" s="1"/>
      <c r="U22" s="1"/>
      <c r="V22" s="1"/>
      <c r="W22" s="32" t="s">
        <v>55</v>
      </c>
      <c r="X22" s="19">
        <f>E10-X13*W10</f>
        <v>1</v>
      </c>
    </row>
    <row r="23" spans="1:24" ht="18">
      <c r="A23" s="1"/>
      <c r="B23" s="15">
        <v>1</v>
      </c>
      <c r="C23" s="1"/>
      <c r="D23" s="15">
        <v>1</v>
      </c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32" t="s">
        <v>56</v>
      </c>
      <c r="X23" s="19">
        <f>E11-X13*X10</f>
        <v>1</v>
      </c>
    </row>
    <row r="24" spans="1:24" ht="18">
      <c r="A24" s="1"/>
      <c r="B24" s="15">
        <v>0</v>
      </c>
      <c r="C24" s="1"/>
      <c r="D24" s="15">
        <v>1</v>
      </c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39" t="s">
        <v>57</v>
      </c>
      <c r="S24" s="34">
        <f>E5</f>
        <v>0</v>
      </c>
      <c r="T24" s="1"/>
      <c r="U24" s="1"/>
      <c r="V24" s="1"/>
      <c r="W24" s="37" t="s">
        <v>58</v>
      </c>
      <c r="X24" s="38">
        <f>E12-X13*V10</f>
        <v>0</v>
      </c>
    </row>
    <row r="25" spans="1:24" ht="18">
      <c r="A25" s="1"/>
      <c r="B25" s="23">
        <v>1</v>
      </c>
      <c r="C25" s="1"/>
      <c r="D25" s="23">
        <v>1</v>
      </c>
      <c r="E25" s="1"/>
      <c r="F25" s="1"/>
      <c r="G25" s="1"/>
      <c r="H25" s="1"/>
      <c r="I25" s="1"/>
      <c r="J25" s="1"/>
      <c r="K25" s="1"/>
      <c r="L25" s="1"/>
      <c r="M25" s="1"/>
      <c r="N25" s="1"/>
      <c r="O25" s="39" t="s">
        <v>59</v>
      </c>
      <c r="P25" s="34">
        <f>E10</f>
        <v>1</v>
      </c>
      <c r="Q25" s="1"/>
      <c r="R25" s="1"/>
      <c r="S25" s="1"/>
      <c r="T25" s="1"/>
      <c r="U25" s="1"/>
      <c r="V25" s="1"/>
      <c r="W25" s="1"/>
      <c r="X25" s="1"/>
    </row>
    <row r="26" spans="1:24" ht="18">
      <c r="A26" s="1"/>
      <c r="B26" s="1"/>
      <c r="C26" s="1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4"/>
      <c r="P26" s="1"/>
      <c r="Q26" s="1"/>
      <c r="R26" s="1"/>
      <c r="S26" s="39" t="s">
        <v>60</v>
      </c>
      <c r="T26" s="34">
        <f>E6</f>
        <v>0</v>
      </c>
      <c r="U26" s="1"/>
      <c r="V26" s="1"/>
      <c r="W26" s="1"/>
      <c r="X26" s="1"/>
    </row>
    <row r="27" spans="1:24" ht="18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39" t="s">
        <v>61</v>
      </c>
      <c r="P27" s="34">
        <f>E11</f>
        <v>1</v>
      </c>
      <c r="Q27" s="1"/>
      <c r="R27" s="1"/>
      <c r="S27" s="1"/>
      <c r="T27" s="1"/>
      <c r="U27" s="1"/>
      <c r="V27" s="1"/>
      <c r="W27" s="1"/>
      <c r="X27" s="1"/>
    </row>
    <row r="28" spans="1:24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</row>
    <row r="29" spans="1:24" ht="18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39" t="s">
        <v>62</v>
      </c>
      <c r="Q29" s="34">
        <f>E12</f>
        <v>0</v>
      </c>
      <c r="R29" s="1"/>
      <c r="S29" s="1"/>
      <c r="T29" s="1"/>
      <c r="U29" s="1"/>
      <c r="V29" s="1"/>
      <c r="W29" s="1"/>
      <c r="X29" s="1"/>
    </row>
    <row r="30" spans="1:24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</row>
    <row r="31" spans="1:24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</row>
    <row r="32" spans="1:24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</row>
  </sheetData>
  <mergeCells count="3">
    <mergeCell ref="D2:I2"/>
    <mergeCell ref="K2:N2"/>
    <mergeCell ref="P2:X2"/>
  </mergeCells>
  <phoneticPr fontId="1"/>
  <conditionalFormatting sqref="P18:T30">
    <cfRule type="colorScale" priority="1">
      <colorScale>
        <cfvo type="num" val="-10"/>
        <cfvo type="num" val="0"/>
        <cfvo type="num" val="10"/>
        <color theme="4"/>
        <color theme="0"/>
        <color rgb="FFFF0000"/>
      </colorScale>
    </cfRule>
  </conditionalFormatting>
  <pageMargins left="0.7" right="0.7" top="0.75" bottom="0.75" header="0.3" footer="0.3"/>
  <pageSetup paperSize="9" orientation="portrait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45A672-9696-6D4A-8E46-21F0F1E2F37F}">
  <dimension ref="A1"/>
  <sheetViews>
    <sheetView workbookViewId="0">
      <selection activeCell="J41" sqref="J41"/>
    </sheetView>
  </sheetViews>
  <sheetFormatPr baseColWidth="10" defaultRowHeight="16"/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4" baseType="variant">
      <vt:variant>
        <vt:lpstr>Worksheets</vt:lpstr>
      </vt:variant>
      <vt:variant>
        <vt:i4>2</vt:i4>
      </vt:variant>
      <vt:variant>
        <vt:lpstr>Named Ranges</vt:lpstr>
      </vt:variant>
      <vt:variant>
        <vt:i4>9</vt:i4>
      </vt:variant>
    </vt:vector>
  </HeadingPairs>
  <TitlesOfParts>
    <vt:vector size="11" baseType="lpstr">
      <vt:lpstr>Sheet1</vt:lpstr>
      <vt:lpstr>(Demo Movie)</vt:lpstr>
      <vt:lpstr>Sheet1!b_1</vt:lpstr>
      <vt:lpstr>Sheet1!b_2</vt:lpstr>
      <vt:lpstr>Sheet1!b_3</vt:lpstr>
      <vt:lpstr>Sheet1!w_1</vt:lpstr>
      <vt:lpstr>Sheet1!w_11</vt:lpstr>
      <vt:lpstr>Sheet1!w_12</vt:lpstr>
      <vt:lpstr>Sheet1!w_2</vt:lpstr>
      <vt:lpstr>Sheet1!w_21</vt:lpstr>
      <vt:lpstr>Sheet1!w_22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Atsuhiko MAEDA</cp:lastModifiedBy>
  <dcterms:created xsi:type="dcterms:W3CDTF">2022-12-04T09:40:50Z</dcterms:created>
  <dcterms:modified xsi:type="dcterms:W3CDTF">2025-11-06T07:59:54Z</dcterms:modified>
</cp:coreProperties>
</file>